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5576" windowHeight="11556"/>
  </bookViews>
  <sheets>
    <sheet name="عبء العمل في الوحدة" sheetId="2" r:id="rId1"/>
    <sheet name="الموظف (1)" sheetId="1" r:id="rId2"/>
    <sheet name="الموظف (2)" sheetId="3" r:id="rId3"/>
    <sheet name="الموظف (3)" sheetId="4" r:id="rId4"/>
    <sheet name="الموظف (4)" sheetId="5" r:id="rId5"/>
    <sheet name="الموظف (5)" sheetId="6" r:id="rId6"/>
    <sheet name="الموظف (6)" sheetId="7" r:id="rId7"/>
    <sheet name="الموظف (7)" sheetId="8" r:id="rId8"/>
    <sheet name="الموظف (8)" sheetId="9" r:id="rId9"/>
    <sheet name="الموظف (9)" sheetId="10" r:id="rId10"/>
    <sheet name="الموظف (10)" sheetId="11" r:id="rId11"/>
    <sheet name="الموظف (11)" sheetId="12" r:id="rId12"/>
    <sheet name="الموظف (12)" sheetId="13" r:id="rId13"/>
    <sheet name="الموظف (13)" sheetId="14" r:id="rId14"/>
    <sheet name="الموظف(14)" sheetId="15" r:id="rId15"/>
    <sheet name="الموظف (15)" sheetId="16" r:id="rId16"/>
    <sheet name="الموظف (16)" sheetId="17" r:id="rId17"/>
    <sheet name="الموظف (17)" sheetId="18" r:id="rId18"/>
    <sheet name="الموظف (18)" sheetId="19" r:id="rId19"/>
    <sheet name="الموظف (19)" sheetId="20" r:id="rId20"/>
    <sheet name="الموظف (20)" sheetId="21" r:id="rId2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J66" i="21" l="1"/>
  <c r="J46" i="21"/>
  <c r="J26" i="21"/>
  <c r="J66" i="20"/>
  <c r="J46" i="20"/>
  <c r="J26" i="20"/>
  <c r="J66" i="19"/>
  <c r="J46" i="19"/>
  <c r="J26" i="19"/>
  <c r="J66" i="18"/>
  <c r="J46" i="18"/>
  <c r="J26" i="18"/>
  <c r="J66" i="17"/>
  <c r="J46" i="17"/>
  <c r="J26" i="17"/>
  <c r="J66" i="16"/>
  <c r="J46" i="16"/>
  <c r="J26" i="16"/>
  <c r="J66" i="15"/>
  <c r="J46" i="15"/>
  <c r="J26" i="15"/>
  <c r="J66" i="14"/>
  <c r="J46" i="14"/>
  <c r="J26" i="14"/>
  <c r="J66" i="13"/>
  <c r="J46" i="13"/>
  <c r="J26" i="13"/>
  <c r="J66" i="12"/>
  <c r="J46" i="12"/>
  <c r="J26" i="12"/>
  <c r="J66" i="11"/>
  <c r="J46" i="11"/>
  <c r="J26" i="11"/>
  <c r="J66" i="10"/>
  <c r="J46" i="10"/>
  <c r="J26" i="10"/>
  <c r="J66" i="9"/>
  <c r="J46" i="9"/>
  <c r="J26" i="9"/>
  <c r="J66" i="8"/>
  <c r="J46" i="8"/>
  <c r="J26" i="8"/>
  <c r="J66" i="7"/>
  <c r="J46" i="7"/>
  <c r="J26" i="7"/>
  <c r="J66" i="6"/>
  <c r="J46" i="6"/>
  <c r="J26" i="6"/>
  <c r="J46" i="5"/>
  <c r="J26" i="5"/>
  <c r="J66" i="4"/>
  <c r="J46" i="4"/>
  <c r="J26" i="4"/>
  <c r="J66" i="3"/>
  <c r="J46" i="3"/>
  <c r="J26" i="3"/>
  <c r="J66" i="1"/>
  <c r="J46" i="1"/>
  <c r="E69" i="21" l="1"/>
  <c r="J69" i="21" s="1"/>
  <c r="D29" i="2" s="1"/>
  <c r="J67" i="21"/>
  <c r="H66" i="21"/>
  <c r="H67" i="21" s="1"/>
  <c r="F66" i="21"/>
  <c r="F67" i="21" s="1"/>
  <c r="D66" i="21"/>
  <c r="D67" i="21" s="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47" i="21"/>
  <c r="H46" i="21"/>
  <c r="H47" i="21" s="1"/>
  <c r="F46" i="21"/>
  <c r="F47" i="21" s="1"/>
  <c r="D46" i="21"/>
  <c r="D47" i="21" s="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27" i="21"/>
  <c r="H26" i="21"/>
  <c r="H27" i="21" s="1"/>
  <c r="F26" i="21"/>
  <c r="F27" i="21" s="1"/>
  <c r="D26" i="21"/>
  <c r="D27" i="21" s="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L12" i="21"/>
  <c r="L13" i="21" s="1"/>
  <c r="L14" i="21" s="1"/>
  <c r="L15" i="21" s="1"/>
  <c r="L16" i="21" s="1"/>
  <c r="L17" i="21" s="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L48" i="21" s="1"/>
  <c r="L49" i="21" s="1"/>
  <c r="L50" i="21" s="1"/>
  <c r="L51" i="21" s="1"/>
  <c r="L52" i="21" s="1"/>
  <c r="J12" i="21"/>
  <c r="J11" i="21"/>
  <c r="E69" i="20"/>
  <c r="J69" i="20" s="1"/>
  <c r="D28" i="2" s="1"/>
  <c r="J67" i="20"/>
  <c r="H66" i="20"/>
  <c r="H67" i="20" s="1"/>
  <c r="F66" i="20"/>
  <c r="F67" i="20" s="1"/>
  <c r="D66" i="20"/>
  <c r="D67" i="20" s="1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47" i="20"/>
  <c r="H46" i="20"/>
  <c r="H47" i="20" s="1"/>
  <c r="F46" i="20"/>
  <c r="F47" i="20" s="1"/>
  <c r="D46" i="20"/>
  <c r="D47" i="20" s="1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27" i="20"/>
  <c r="H26" i="20"/>
  <c r="H27" i="20" s="1"/>
  <c r="F26" i="20"/>
  <c r="F27" i="20" s="1"/>
  <c r="D26" i="20"/>
  <c r="D27" i="20" s="1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L12" i="20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J12" i="20"/>
  <c r="J11" i="20"/>
  <c r="E69" i="19"/>
  <c r="J69" i="19" s="1"/>
  <c r="D27" i="2" s="1"/>
  <c r="J67" i="19"/>
  <c r="H66" i="19"/>
  <c r="H67" i="19" s="1"/>
  <c r="F66" i="19"/>
  <c r="F67" i="19" s="1"/>
  <c r="D66" i="19"/>
  <c r="D67" i="19" s="1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47" i="19"/>
  <c r="H46" i="19"/>
  <c r="H47" i="19" s="1"/>
  <c r="F46" i="19"/>
  <c r="F47" i="19" s="1"/>
  <c r="D46" i="19"/>
  <c r="D47" i="19" s="1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27" i="19"/>
  <c r="H26" i="19"/>
  <c r="H27" i="19" s="1"/>
  <c r="F26" i="19"/>
  <c r="F27" i="19" s="1"/>
  <c r="D26" i="19"/>
  <c r="D27" i="19" s="1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L12" i="19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J12" i="19"/>
  <c r="J11" i="19"/>
  <c r="E69" i="18"/>
  <c r="J69" i="18" s="1"/>
  <c r="D26" i="2" s="1"/>
  <c r="J67" i="18"/>
  <c r="H66" i="18"/>
  <c r="H67" i="18" s="1"/>
  <c r="F66" i="18"/>
  <c r="F67" i="18" s="1"/>
  <c r="D66" i="18"/>
  <c r="D67" i="18" s="1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47" i="18"/>
  <c r="H46" i="18"/>
  <c r="H47" i="18" s="1"/>
  <c r="F46" i="18"/>
  <c r="F47" i="18" s="1"/>
  <c r="D46" i="18"/>
  <c r="D47" i="18" s="1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27" i="18"/>
  <c r="H26" i="18"/>
  <c r="H27" i="18" s="1"/>
  <c r="F26" i="18"/>
  <c r="F27" i="18" s="1"/>
  <c r="D26" i="18"/>
  <c r="D27" i="18" s="1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L12" i="18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J12" i="18"/>
  <c r="J11" i="18"/>
  <c r="E69" i="17"/>
  <c r="J69" i="17" s="1"/>
  <c r="D25" i="2" s="1"/>
  <c r="J67" i="17"/>
  <c r="H66" i="17"/>
  <c r="H67" i="17" s="1"/>
  <c r="F66" i="17"/>
  <c r="F67" i="17" s="1"/>
  <c r="D66" i="17"/>
  <c r="D67" i="17" s="1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47" i="17"/>
  <c r="H46" i="17"/>
  <c r="H47" i="17" s="1"/>
  <c r="F46" i="17"/>
  <c r="F47" i="17" s="1"/>
  <c r="D46" i="17"/>
  <c r="D47" i="17" s="1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27" i="17"/>
  <c r="H26" i="17"/>
  <c r="H27" i="17" s="1"/>
  <c r="F26" i="17"/>
  <c r="F27" i="17" s="1"/>
  <c r="D26" i="17"/>
  <c r="D27" i="17" s="1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L12" i="17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J12" i="17"/>
  <c r="J11" i="17"/>
  <c r="E69" i="16"/>
  <c r="J69" i="16" s="1"/>
  <c r="D24" i="2" s="1"/>
  <c r="J67" i="16"/>
  <c r="H66" i="16"/>
  <c r="H67" i="16" s="1"/>
  <c r="F66" i="16"/>
  <c r="F67" i="16" s="1"/>
  <c r="D66" i="16"/>
  <c r="D67" i="16" s="1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47" i="16"/>
  <c r="H46" i="16"/>
  <c r="H47" i="16" s="1"/>
  <c r="F46" i="16"/>
  <c r="F47" i="16" s="1"/>
  <c r="D46" i="16"/>
  <c r="D47" i="16" s="1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27" i="16"/>
  <c r="H26" i="16"/>
  <c r="H27" i="16" s="1"/>
  <c r="F26" i="16"/>
  <c r="F27" i="16" s="1"/>
  <c r="D26" i="16"/>
  <c r="D27" i="16" s="1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L12" i="16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J12" i="16"/>
  <c r="J11" i="16"/>
  <c r="E69" i="15"/>
  <c r="J69" i="15" s="1"/>
  <c r="D23" i="2" s="1"/>
  <c r="J67" i="15"/>
  <c r="H66" i="15"/>
  <c r="H67" i="15" s="1"/>
  <c r="F66" i="15"/>
  <c r="F67" i="15" s="1"/>
  <c r="D66" i="15"/>
  <c r="D67" i="15" s="1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47" i="15"/>
  <c r="H46" i="15"/>
  <c r="H47" i="15" s="1"/>
  <c r="F46" i="15"/>
  <c r="F47" i="15" s="1"/>
  <c r="D46" i="15"/>
  <c r="D47" i="15" s="1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27" i="15"/>
  <c r="H26" i="15"/>
  <c r="H27" i="15" s="1"/>
  <c r="F26" i="15"/>
  <c r="F27" i="15" s="1"/>
  <c r="D26" i="15"/>
  <c r="D27" i="15" s="1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L12" i="15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L49" i="15" s="1"/>
  <c r="L50" i="15" s="1"/>
  <c r="L51" i="15" s="1"/>
  <c r="L52" i="15" s="1"/>
  <c r="J12" i="15"/>
  <c r="J11" i="15"/>
  <c r="E69" i="14"/>
  <c r="J69" i="14" s="1"/>
  <c r="D22" i="2" s="1"/>
  <c r="J67" i="14"/>
  <c r="H66" i="14"/>
  <c r="H67" i="14" s="1"/>
  <c r="F66" i="14"/>
  <c r="F67" i="14" s="1"/>
  <c r="D66" i="14"/>
  <c r="D67" i="14" s="1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47" i="14"/>
  <c r="H46" i="14"/>
  <c r="H47" i="14" s="1"/>
  <c r="F46" i="14"/>
  <c r="F47" i="14" s="1"/>
  <c r="D46" i="14"/>
  <c r="D47" i="14" s="1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27" i="14"/>
  <c r="H26" i="14"/>
  <c r="H27" i="14" s="1"/>
  <c r="F26" i="14"/>
  <c r="F27" i="14" s="1"/>
  <c r="D26" i="14"/>
  <c r="D27" i="14" s="1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L12" i="14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J12" i="14"/>
  <c r="J11" i="14"/>
  <c r="E69" i="13"/>
  <c r="J69" i="13" s="1"/>
  <c r="D21" i="2" s="1"/>
  <c r="J67" i="13"/>
  <c r="H66" i="13"/>
  <c r="H67" i="13" s="1"/>
  <c r="F66" i="13"/>
  <c r="F67" i="13" s="1"/>
  <c r="D66" i="13"/>
  <c r="D67" i="13" s="1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47" i="13"/>
  <c r="H46" i="13"/>
  <c r="H47" i="13" s="1"/>
  <c r="F46" i="13"/>
  <c r="F47" i="13" s="1"/>
  <c r="D46" i="13"/>
  <c r="D47" i="13" s="1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27" i="13"/>
  <c r="H26" i="13"/>
  <c r="H27" i="13" s="1"/>
  <c r="F26" i="13"/>
  <c r="F27" i="13" s="1"/>
  <c r="D26" i="13"/>
  <c r="D27" i="13" s="1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L12" i="13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J12" i="13"/>
  <c r="J11" i="13"/>
  <c r="E69" i="12"/>
  <c r="J69" i="12" s="1"/>
  <c r="D20" i="2" s="1"/>
  <c r="J67" i="12"/>
  <c r="H66" i="12"/>
  <c r="H67" i="12" s="1"/>
  <c r="F66" i="12"/>
  <c r="F67" i="12" s="1"/>
  <c r="D66" i="12"/>
  <c r="D67" i="12" s="1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47" i="12"/>
  <c r="H46" i="12"/>
  <c r="H47" i="12" s="1"/>
  <c r="F46" i="12"/>
  <c r="F47" i="12" s="1"/>
  <c r="D46" i="12"/>
  <c r="D47" i="12" s="1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27" i="12"/>
  <c r="H26" i="12"/>
  <c r="H27" i="12" s="1"/>
  <c r="F26" i="12"/>
  <c r="F27" i="12" s="1"/>
  <c r="D26" i="12"/>
  <c r="D27" i="12" s="1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L12" i="12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J12" i="12"/>
  <c r="J11" i="12"/>
  <c r="E69" i="11"/>
  <c r="J69" i="11" s="1"/>
  <c r="D19" i="2" s="1"/>
  <c r="J67" i="11"/>
  <c r="H66" i="11"/>
  <c r="H67" i="11" s="1"/>
  <c r="F66" i="11"/>
  <c r="F67" i="11" s="1"/>
  <c r="D66" i="11"/>
  <c r="D67" i="11" s="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47" i="11"/>
  <c r="H46" i="11"/>
  <c r="H47" i="11" s="1"/>
  <c r="F46" i="11"/>
  <c r="F47" i="11" s="1"/>
  <c r="D46" i="11"/>
  <c r="D47" i="11" s="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27" i="11"/>
  <c r="H26" i="11"/>
  <c r="H27" i="11" s="1"/>
  <c r="F26" i="11"/>
  <c r="F27" i="11" s="1"/>
  <c r="D26" i="11"/>
  <c r="D27" i="11" s="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L12" i="1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J12" i="11"/>
  <c r="J11" i="11"/>
  <c r="E69" i="10"/>
  <c r="J69" i="10" s="1"/>
  <c r="D18" i="2" s="1"/>
  <c r="J67" i="10"/>
  <c r="H66" i="10"/>
  <c r="H67" i="10" s="1"/>
  <c r="F66" i="10"/>
  <c r="F67" i="10" s="1"/>
  <c r="D66" i="10"/>
  <c r="D67" i="10" s="1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47" i="10"/>
  <c r="H46" i="10"/>
  <c r="H47" i="10" s="1"/>
  <c r="F46" i="10"/>
  <c r="F47" i="10" s="1"/>
  <c r="D46" i="10"/>
  <c r="D47" i="10" s="1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27" i="10"/>
  <c r="H26" i="10"/>
  <c r="H27" i="10" s="1"/>
  <c r="F26" i="10"/>
  <c r="F27" i="10" s="1"/>
  <c r="D26" i="10"/>
  <c r="D27" i="10" s="1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L12" i="10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J12" i="10"/>
  <c r="J11" i="10"/>
  <c r="E69" i="9"/>
  <c r="J69" i="9" s="1"/>
  <c r="D17" i="2" s="1"/>
  <c r="J67" i="9"/>
  <c r="H66" i="9"/>
  <c r="H67" i="9" s="1"/>
  <c r="F66" i="9"/>
  <c r="F67" i="9" s="1"/>
  <c r="D66" i="9"/>
  <c r="D67" i="9" s="1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47" i="9"/>
  <c r="H46" i="9"/>
  <c r="H47" i="9" s="1"/>
  <c r="F46" i="9"/>
  <c r="F47" i="9" s="1"/>
  <c r="D46" i="9"/>
  <c r="D47" i="9" s="1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27" i="9"/>
  <c r="H26" i="9"/>
  <c r="H27" i="9" s="1"/>
  <c r="F26" i="9"/>
  <c r="F27" i="9" s="1"/>
  <c r="D26" i="9"/>
  <c r="D27" i="9" s="1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L12" i="9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J12" i="9"/>
  <c r="J11" i="9"/>
  <c r="E69" i="8"/>
  <c r="J69" i="8" s="1"/>
  <c r="D16" i="2" s="1"/>
  <c r="J67" i="8"/>
  <c r="H66" i="8"/>
  <c r="H67" i="8" s="1"/>
  <c r="F66" i="8"/>
  <c r="F67" i="8" s="1"/>
  <c r="D66" i="8"/>
  <c r="D67" i="8" s="1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47" i="8"/>
  <c r="H46" i="8"/>
  <c r="H47" i="8" s="1"/>
  <c r="F46" i="8"/>
  <c r="F47" i="8" s="1"/>
  <c r="D46" i="8"/>
  <c r="D47" i="8" s="1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27" i="8"/>
  <c r="H26" i="8"/>
  <c r="H27" i="8" s="1"/>
  <c r="F26" i="8"/>
  <c r="F27" i="8" s="1"/>
  <c r="D26" i="8"/>
  <c r="D27" i="8" s="1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L12" i="8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J12" i="8"/>
  <c r="J11" i="8"/>
  <c r="E69" i="7"/>
  <c r="J69" i="7" s="1"/>
  <c r="D15" i="2" s="1"/>
  <c r="J67" i="7"/>
  <c r="H66" i="7"/>
  <c r="H67" i="7" s="1"/>
  <c r="F66" i="7"/>
  <c r="F67" i="7" s="1"/>
  <c r="D66" i="7"/>
  <c r="D67" i="7" s="1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47" i="7"/>
  <c r="H46" i="7"/>
  <c r="H47" i="7" s="1"/>
  <c r="F46" i="7"/>
  <c r="F47" i="7" s="1"/>
  <c r="D46" i="7"/>
  <c r="D47" i="7" s="1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27" i="7"/>
  <c r="H26" i="7"/>
  <c r="H27" i="7" s="1"/>
  <c r="F26" i="7"/>
  <c r="F27" i="7" s="1"/>
  <c r="D26" i="7"/>
  <c r="D27" i="7" s="1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L12" i="7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J12" i="7"/>
  <c r="J11" i="7"/>
  <c r="E69" i="6"/>
  <c r="J69" i="6" s="1"/>
  <c r="D14" i="2" s="1"/>
  <c r="J67" i="6"/>
  <c r="F67" i="6"/>
  <c r="H66" i="6"/>
  <c r="H67" i="6" s="1"/>
  <c r="F66" i="6"/>
  <c r="D66" i="6"/>
  <c r="D67" i="6" s="1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47" i="6"/>
  <c r="H46" i="6"/>
  <c r="H47" i="6" s="1"/>
  <c r="F46" i="6"/>
  <c r="F47" i="6" s="1"/>
  <c r="D46" i="6"/>
  <c r="D47" i="6" s="1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27" i="6"/>
  <c r="E70" i="6" s="1"/>
  <c r="J70" i="6" s="1"/>
  <c r="E14" i="2" s="1"/>
  <c r="H26" i="6"/>
  <c r="H27" i="6" s="1"/>
  <c r="F26" i="6"/>
  <c r="F27" i="6" s="1"/>
  <c r="D26" i="6"/>
  <c r="D27" i="6" s="1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L12" i="6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J12" i="6"/>
  <c r="J11" i="6"/>
  <c r="H66" i="5"/>
  <c r="H67" i="5" s="1"/>
  <c r="F66" i="5"/>
  <c r="F67" i="5" s="1"/>
  <c r="D66" i="5"/>
  <c r="D67" i="5" s="1"/>
  <c r="J65" i="5"/>
  <c r="J64" i="5"/>
  <c r="J63" i="5"/>
  <c r="J62" i="5"/>
  <c r="J61" i="5"/>
  <c r="J60" i="5"/>
  <c r="J59" i="5"/>
  <c r="J58" i="5"/>
  <c r="J57" i="5"/>
  <c r="J56" i="5"/>
  <c r="J55" i="5"/>
  <c r="J66" i="5" s="1"/>
  <c r="J67" i="5" s="1"/>
  <c r="J54" i="5"/>
  <c r="J53" i="5"/>
  <c r="J52" i="5"/>
  <c r="J51" i="5"/>
  <c r="J47" i="5"/>
  <c r="H46" i="5"/>
  <c r="H47" i="5" s="1"/>
  <c r="F46" i="5"/>
  <c r="F47" i="5" s="1"/>
  <c r="D46" i="5"/>
  <c r="D47" i="5" s="1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27" i="5"/>
  <c r="H26" i="5"/>
  <c r="H27" i="5" s="1"/>
  <c r="F26" i="5"/>
  <c r="F27" i="5" s="1"/>
  <c r="D26" i="5"/>
  <c r="D27" i="5" s="1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L12" i="5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J12" i="5"/>
  <c r="J11" i="5"/>
  <c r="E69" i="4"/>
  <c r="J69" i="4" s="1"/>
  <c r="D12" i="2" s="1"/>
  <c r="J67" i="4"/>
  <c r="H66" i="4"/>
  <c r="H67" i="4" s="1"/>
  <c r="F66" i="4"/>
  <c r="F67" i="4" s="1"/>
  <c r="D66" i="4"/>
  <c r="D67" i="4" s="1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47" i="4"/>
  <c r="H46" i="4"/>
  <c r="H47" i="4" s="1"/>
  <c r="F46" i="4"/>
  <c r="F47" i="4" s="1"/>
  <c r="D46" i="4"/>
  <c r="D47" i="4" s="1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27" i="4"/>
  <c r="H26" i="4"/>
  <c r="H27" i="4" s="1"/>
  <c r="F26" i="4"/>
  <c r="F27" i="4" s="1"/>
  <c r="D26" i="4"/>
  <c r="D27" i="4" s="1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L12" i="4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J12" i="4"/>
  <c r="J11" i="4"/>
  <c r="E69" i="3"/>
  <c r="J69" i="3" s="1"/>
  <c r="D11" i="2" s="1"/>
  <c r="J67" i="3"/>
  <c r="F67" i="3"/>
  <c r="H66" i="3"/>
  <c r="H67" i="3" s="1"/>
  <c r="F66" i="3"/>
  <c r="D66" i="3"/>
  <c r="D67" i="3" s="1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47" i="3"/>
  <c r="H46" i="3"/>
  <c r="H47" i="3" s="1"/>
  <c r="F46" i="3"/>
  <c r="F47" i="3" s="1"/>
  <c r="D46" i="3"/>
  <c r="D47" i="3" s="1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7" i="3"/>
  <c r="E70" i="3" s="1"/>
  <c r="J70" i="3" s="1"/>
  <c r="E11" i="2" s="1"/>
  <c r="H26" i="3"/>
  <c r="H27" i="3" s="1"/>
  <c r="F26" i="3"/>
  <c r="F27" i="3" s="1"/>
  <c r="D26" i="3"/>
  <c r="D27" i="3" s="1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L12" i="3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J12" i="3"/>
  <c r="J11" i="3"/>
  <c r="C10" i="2"/>
  <c r="F6" i="2"/>
  <c r="D7" i="2"/>
  <c r="D6" i="2"/>
  <c r="D4" i="2"/>
  <c r="E69" i="5" l="1"/>
  <c r="J69" i="5" s="1"/>
  <c r="D13" i="2" s="1"/>
  <c r="E70" i="21"/>
  <c r="J70" i="21" s="1"/>
  <c r="E29" i="2" s="1"/>
  <c r="E70" i="20"/>
  <c r="J70" i="20" s="1"/>
  <c r="E28" i="2" s="1"/>
  <c r="E70" i="19"/>
  <c r="J70" i="19" s="1"/>
  <c r="E27" i="2" s="1"/>
  <c r="E70" i="18"/>
  <c r="J70" i="18" s="1"/>
  <c r="E26" i="2" s="1"/>
  <c r="E70" i="17"/>
  <c r="J70" i="17" s="1"/>
  <c r="E25" i="2" s="1"/>
  <c r="E70" i="16"/>
  <c r="J70" i="16" s="1"/>
  <c r="E24" i="2" s="1"/>
  <c r="E70" i="15"/>
  <c r="J70" i="15" s="1"/>
  <c r="E23" i="2" s="1"/>
  <c r="E70" i="14"/>
  <c r="J70" i="14" s="1"/>
  <c r="E22" i="2" s="1"/>
  <c r="E70" i="13"/>
  <c r="J70" i="13" s="1"/>
  <c r="E21" i="2" s="1"/>
  <c r="E70" i="12"/>
  <c r="J70" i="12" s="1"/>
  <c r="E20" i="2" s="1"/>
  <c r="E70" i="11"/>
  <c r="J70" i="11" s="1"/>
  <c r="E19" i="2" s="1"/>
  <c r="E70" i="10"/>
  <c r="J70" i="10" s="1"/>
  <c r="E18" i="2" s="1"/>
  <c r="E70" i="9"/>
  <c r="J70" i="9" s="1"/>
  <c r="E17" i="2" s="1"/>
  <c r="E70" i="8"/>
  <c r="J70" i="8" s="1"/>
  <c r="E16" i="2" s="1"/>
  <c r="E70" i="7"/>
  <c r="J70" i="7" s="1"/>
  <c r="E15" i="2" s="1"/>
  <c r="E70" i="5"/>
  <c r="J70" i="5" s="1"/>
  <c r="E13" i="2" s="1"/>
  <c r="E70" i="4"/>
  <c r="J70" i="4" s="1"/>
  <c r="E12" i="2" s="1"/>
  <c r="B21" i="2"/>
  <c r="B22" i="2"/>
  <c r="B23" i="2" s="1"/>
  <c r="B24" i="2" s="1"/>
  <c r="B25" i="2" s="1"/>
  <c r="B26" i="2" s="1"/>
  <c r="B27" i="2" s="1"/>
  <c r="B28" i="2" s="1"/>
  <c r="B29" i="2" s="1"/>
  <c r="B20" i="2"/>
  <c r="C29" i="2"/>
  <c r="C28" i="2"/>
  <c r="C27" i="2"/>
  <c r="C26" i="2"/>
  <c r="C25" i="2"/>
  <c r="C24" i="2"/>
  <c r="C23" i="2"/>
  <c r="C22" i="2"/>
  <c r="C21" i="2"/>
  <c r="C20" i="2"/>
  <c r="C19" i="2" l="1"/>
  <c r="C18" i="2"/>
  <c r="C17" i="2"/>
  <c r="C16" i="2"/>
  <c r="C15" i="2"/>
  <c r="C14" i="2"/>
  <c r="C13" i="2"/>
  <c r="C12" i="2"/>
  <c r="C11" i="2"/>
  <c r="D5" i="2" l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5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32" i="1"/>
  <c r="J31" i="1"/>
  <c r="H66" i="1"/>
  <c r="H67" i="1" s="1"/>
  <c r="F66" i="1"/>
  <c r="F67" i="1" s="1"/>
  <c r="D66" i="1"/>
  <c r="D67" i="1" s="1"/>
  <c r="H46" i="1"/>
  <c r="H47" i="1" s="1"/>
  <c r="F46" i="1"/>
  <c r="F47" i="1" s="1"/>
  <c r="D46" i="1"/>
  <c r="D47" i="1" s="1"/>
  <c r="H26" i="1"/>
  <c r="H27" i="1" s="1"/>
  <c r="F26" i="1"/>
  <c r="F27" i="1" s="1"/>
  <c r="D26" i="1"/>
  <c r="D27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J26" i="1" l="1"/>
  <c r="J27" i="1" s="1"/>
  <c r="J67" i="1"/>
  <c r="J47" i="1"/>
  <c r="E70" i="1" l="1"/>
  <c r="J70" i="1" s="1"/>
  <c r="E10" i="2" s="1"/>
  <c r="E30" i="2" s="1"/>
  <c r="E69" i="1"/>
  <c r="J69" i="1" s="1"/>
  <c r="D10" i="2" s="1"/>
  <c r="D30" i="2" s="1"/>
  <c r="G32" i="2" l="1"/>
</calcChain>
</file>

<file path=xl/sharedStrings.xml><?xml version="1.0" encoding="utf-8"?>
<sst xmlns="http://schemas.openxmlformats.org/spreadsheetml/2006/main" count="1437" uniqueCount="73">
  <si>
    <t>نموذج رصد أعمال الموظف اليومية المنجزة و الزمن المستغرق</t>
  </si>
  <si>
    <t>الدائرة:</t>
  </si>
  <si>
    <t>المسمى الوظيفي حسب جدول التشكيلات:</t>
  </si>
  <si>
    <t>تاريخ التعيين:</t>
  </si>
  <si>
    <t>اسم الموظف:</t>
  </si>
  <si>
    <t>المسمى الوظيفي الفعلي:</t>
  </si>
  <si>
    <t>الفئة:</t>
  </si>
  <si>
    <t>الدرجة:</t>
  </si>
  <si>
    <t>المديرية:</t>
  </si>
  <si>
    <t>مدة الخدمة في الوظيفة الحالية:</t>
  </si>
  <si>
    <t>ساعات الدوام المعتمدة:</t>
  </si>
  <si>
    <t>القسم:</t>
  </si>
  <si>
    <t>نتيجة التقييم السنوي للعام السابق:</t>
  </si>
  <si>
    <t>اليوم الاول</t>
  </si>
  <si>
    <t>#</t>
  </si>
  <si>
    <t>العمل المنجز</t>
  </si>
  <si>
    <t>الوقت المستغرق للعمل المنجز (بالدقيقه)</t>
  </si>
  <si>
    <t>ملاحظات</t>
  </si>
  <si>
    <t>الوقت المقدر من الرئيس المباشر (بالدقيقه)</t>
  </si>
  <si>
    <t>الوقت المقدر من المدير (بالدقيقه)</t>
  </si>
  <si>
    <t>المتوسط الحسابي</t>
  </si>
  <si>
    <t>الوقت</t>
  </si>
  <si>
    <t>المجموع</t>
  </si>
  <si>
    <t>الوقت غير المستغل</t>
  </si>
  <si>
    <t>اليوم الثاني</t>
  </si>
  <si>
    <t>اليوم الثالث</t>
  </si>
  <si>
    <t>مجموع الوقت للعمل المنجز للثلاثة ايام</t>
  </si>
  <si>
    <t>متوسط الوقت للعمل المنجز لليوم الواحد</t>
  </si>
  <si>
    <t>مجموع الوقت غير المستغل في الثلاثة ايام</t>
  </si>
  <si>
    <t>توقيع الموظف :</t>
  </si>
  <si>
    <t>توقيع الرئيس المباشر :</t>
  </si>
  <si>
    <t>توقيع المدير :</t>
  </si>
  <si>
    <t>توقيع ضابط/ضباط الارتباط :</t>
  </si>
  <si>
    <t>نموذج تقدير عبء العمل في الوحدة</t>
  </si>
  <si>
    <t>التاريخ</t>
  </si>
  <si>
    <t>اسم الموظف</t>
  </si>
  <si>
    <t>متوسط المتوسط</t>
  </si>
  <si>
    <t>الزيادة العددية</t>
  </si>
  <si>
    <t>عدد الموظفين الفائض في الوحده</t>
  </si>
  <si>
    <t>متوسط الوقت غير المستغل لليوم الواحد</t>
  </si>
  <si>
    <t>الموظف (1)</t>
  </si>
  <si>
    <t>الموظف (2)</t>
  </si>
  <si>
    <t>الموظف (3)</t>
  </si>
  <si>
    <t>الموظف (10)</t>
  </si>
  <si>
    <t>الموظف (9)</t>
  </si>
  <si>
    <t>الموظف (8)</t>
  </si>
  <si>
    <t>الموظف (7)</t>
  </si>
  <si>
    <t>الموظف (6)</t>
  </si>
  <si>
    <t>الموظف (5)</t>
  </si>
  <si>
    <t>الموظف (4)</t>
  </si>
  <si>
    <t>الشعبة:</t>
  </si>
  <si>
    <t>الموظف (11)</t>
  </si>
  <si>
    <t>الموظف (12)</t>
  </si>
  <si>
    <t>الموظف (13)</t>
  </si>
  <si>
    <t>الموظف (14)</t>
  </si>
  <si>
    <t>الموظف (15)</t>
  </si>
  <si>
    <t>الموظف (16)</t>
  </si>
  <si>
    <t>الموظف (17)</t>
  </si>
  <si>
    <t>الموظف (18)</t>
  </si>
  <si>
    <t>الموظف (19)</t>
  </si>
  <si>
    <t>الموظف (20)</t>
  </si>
  <si>
    <t>تاريخ تعبئة النموذج</t>
  </si>
  <si>
    <t>نوع التعيين:</t>
  </si>
  <si>
    <t>نوع التعيين</t>
  </si>
  <si>
    <t>عقد فئة ودرجة</t>
  </si>
  <si>
    <t>عقد شامل</t>
  </si>
  <si>
    <t>عقد مشاريع</t>
  </si>
  <si>
    <t>عقد بدل مجاز/معار</t>
  </si>
  <si>
    <t>الفئة</t>
  </si>
  <si>
    <t>الدرجة</t>
  </si>
  <si>
    <t>عدد ساعات الدوام المعتمدة:</t>
  </si>
  <si>
    <t>الوقت المتاح (بالدقائق):</t>
  </si>
  <si>
    <t>نموذج رصد أعمال الموظف اليومية المنجزة والزمن المستغرق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</si>
</sst>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b/>
      <sz val="16"/>
      <color theme="1"/>
      <name val="Simplified Arabic"/>
      <family val="1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4"/>
      <color rgb="FFC00000"/>
      <name val="Simplified Arabic"/>
      <family val="1"/>
    </font>
    <font>
      <b/>
      <sz val="11"/>
      <color theme="1"/>
      <name val="Simplified Arabic"/>
      <family val="1"/>
    </font>
    <font>
      <sz val="11"/>
      <color theme="1"/>
      <name val="Simplified Arabic"/>
      <family val="1"/>
    </font>
    <font>
      <b/>
      <sz val="11"/>
      <color rgb="FFFF0000"/>
      <name val="Simplified Arabic"/>
      <family val="1"/>
    </font>
    <font>
      <b/>
      <sz val="11"/>
      <color rgb="FFC00000"/>
      <name val="Simplified Arabic"/>
      <family val="1"/>
    </font>
    <font>
      <b/>
      <sz val="11"/>
      <color rgb="FF000000"/>
      <name val="Simplified Arabic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readingOrder="2"/>
    </xf>
    <xf numFmtId="0" fontId="3" fillId="3" borderId="11" xfId="0" applyFont="1" applyFill="1" applyBorder="1" applyAlignment="1">
      <alignment horizontal="center" vertical="center" readingOrder="2"/>
    </xf>
    <xf numFmtId="0" fontId="4" fillId="0" borderId="0" xfId="0" applyFont="1" applyAlignment="1">
      <alignment readingOrder="2"/>
    </xf>
    <xf numFmtId="0" fontId="3" fillId="3" borderId="8" xfId="0" applyFont="1" applyFill="1" applyBorder="1" applyAlignment="1">
      <alignment horizontal="center" vertical="center" readingOrder="2"/>
    </xf>
    <xf numFmtId="0" fontId="3" fillId="3" borderId="36" xfId="0" applyFont="1" applyFill="1" applyBorder="1" applyAlignment="1">
      <alignment horizontal="center" vertical="center" readingOrder="2"/>
    </xf>
    <xf numFmtId="0" fontId="3" fillId="3" borderId="30" xfId="0" applyFont="1" applyFill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3" fillId="3" borderId="16" xfId="0" applyFont="1" applyFill="1" applyBorder="1" applyAlignment="1">
      <alignment horizontal="center" vertical="center" readingOrder="2"/>
    </xf>
    <xf numFmtId="0" fontId="3" fillId="3" borderId="37" xfId="0" applyFont="1" applyFill="1" applyBorder="1" applyAlignment="1">
      <alignment horizontal="center" vertical="center" readingOrder="2"/>
    </xf>
    <xf numFmtId="0" fontId="3" fillId="3" borderId="7" xfId="0" applyFont="1" applyFill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readingOrder="2"/>
    </xf>
    <xf numFmtId="0" fontId="3" fillId="0" borderId="14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1" fontId="4" fillId="4" borderId="40" xfId="0" applyNumberFormat="1" applyFont="1" applyFill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3" xfId="0" applyFont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2" fontId="3" fillId="0" borderId="8" xfId="0" applyNumberFormat="1" applyFont="1" applyBorder="1" applyAlignment="1">
      <alignment horizontal="center" vertical="center" readingOrder="2"/>
    </xf>
    <xf numFmtId="2" fontId="3" fillId="0" borderId="37" xfId="0" applyNumberFormat="1" applyFont="1" applyBorder="1" applyAlignment="1">
      <alignment horizontal="center" vertical="center" readingOrder="2"/>
    </xf>
    <xf numFmtId="2" fontId="3" fillId="0" borderId="16" xfId="0" applyNumberFormat="1" applyFont="1" applyBorder="1" applyAlignment="1">
      <alignment horizontal="center" vertical="center" readingOrder="2"/>
    </xf>
    <xf numFmtId="0" fontId="3" fillId="0" borderId="23" xfId="0" applyFont="1" applyBorder="1" applyAlignment="1">
      <alignment horizontal="center" vertical="center" readingOrder="2"/>
    </xf>
    <xf numFmtId="0" fontId="5" fillId="2" borderId="3" xfId="0" applyFont="1" applyFill="1" applyBorder="1" applyAlignment="1">
      <alignment vertical="center" readingOrder="2"/>
    </xf>
    <xf numFmtId="0" fontId="6" fillId="0" borderId="0" xfId="0" applyFont="1" applyAlignment="1">
      <alignment readingOrder="2"/>
    </xf>
    <xf numFmtId="0" fontId="5" fillId="3" borderId="11" xfId="0" applyFont="1" applyFill="1" applyBorder="1" applyAlignment="1">
      <alignment vertical="center" readingOrder="2"/>
    </xf>
    <xf numFmtId="0" fontId="5" fillId="3" borderId="11" xfId="0" applyFont="1" applyFill="1" applyBorder="1" applyAlignment="1">
      <alignment horizontal="center" readingOrder="2"/>
    </xf>
    <xf numFmtId="0" fontId="5" fillId="3" borderId="36" xfId="0" applyFont="1" applyFill="1" applyBorder="1" applyAlignment="1">
      <alignment horizontal="center" vertical="center" readingOrder="2"/>
    </xf>
    <xf numFmtId="0" fontId="5" fillId="3" borderId="30" xfId="0" applyFont="1" applyFill="1" applyBorder="1" applyAlignment="1">
      <alignment horizontal="center" vertical="center" readingOrder="2"/>
    </xf>
    <xf numFmtId="0" fontId="5" fillId="3" borderId="18" xfId="0" applyFont="1" applyFill="1" applyBorder="1" applyAlignment="1">
      <alignment horizontal="center" vertical="center" wrapText="1" readingOrder="2"/>
    </xf>
    <xf numFmtId="0" fontId="5" fillId="3" borderId="35" xfId="0" applyFont="1" applyFill="1" applyBorder="1" applyAlignment="1">
      <alignment horizontal="center" vertical="center" wrapText="1" readingOrder="2"/>
    </xf>
    <xf numFmtId="0" fontId="5" fillId="3" borderId="30" xfId="0" applyFont="1" applyFill="1" applyBorder="1" applyAlignment="1">
      <alignment horizontal="center" vertical="center" wrapText="1" readingOrder="2"/>
    </xf>
    <xf numFmtId="0" fontId="5" fillId="3" borderId="29" xfId="0" applyFont="1" applyFill="1" applyBorder="1" applyAlignment="1">
      <alignment horizontal="center" vertical="center" readingOrder="2"/>
    </xf>
    <xf numFmtId="0" fontId="0" fillId="0" borderId="0" xfId="0" applyFont="1" applyAlignment="1">
      <alignment readingOrder="2"/>
    </xf>
    <xf numFmtId="0" fontId="6" fillId="3" borderId="10" xfId="0" applyFont="1" applyFill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readingOrder="2"/>
    </xf>
    <xf numFmtId="2" fontId="5" fillId="8" borderId="20" xfId="0" applyNumberFormat="1" applyFont="1" applyFill="1" applyBorder="1" applyAlignment="1">
      <alignment horizontal="center" vertical="center" readingOrder="2"/>
    </xf>
    <xf numFmtId="0" fontId="6" fillId="3" borderId="21" xfId="0" applyFont="1" applyFill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5" fillId="13" borderId="24" xfId="0" applyFont="1" applyFill="1" applyBorder="1" applyAlignment="1">
      <alignment vertical="center" readingOrder="2"/>
    </xf>
    <xf numFmtId="0" fontId="5" fillId="13" borderId="18" xfId="0" applyFont="1" applyFill="1" applyBorder="1" applyAlignment="1">
      <alignment vertical="center" readingOrder="2"/>
    </xf>
    <xf numFmtId="0" fontId="5" fillId="7" borderId="25" xfId="0" applyFont="1" applyFill="1" applyBorder="1" applyAlignment="1">
      <alignment vertical="center" readingOrder="2"/>
    </xf>
    <xf numFmtId="0" fontId="5" fillId="7" borderId="27" xfId="0" applyFont="1" applyFill="1" applyBorder="1" applyAlignment="1">
      <alignment vertical="center" readingOrder="2"/>
    </xf>
    <xf numFmtId="0" fontId="7" fillId="12" borderId="17" xfId="0" applyFont="1" applyFill="1" applyBorder="1" applyAlignment="1">
      <alignment horizontal="center" vertical="center" readingOrder="2"/>
    </xf>
    <xf numFmtId="0" fontId="6" fillId="0" borderId="28" xfId="0" applyFont="1" applyBorder="1" applyAlignment="1">
      <alignment horizontal="center" vertical="center" readingOrder="2"/>
    </xf>
    <xf numFmtId="0" fontId="6" fillId="0" borderId="0" xfId="0" applyFont="1" applyAlignment="1">
      <alignment vertical="center" readingOrder="2"/>
    </xf>
    <xf numFmtId="2" fontId="5" fillId="11" borderId="9" xfId="0" applyNumberFormat="1" applyFont="1" applyFill="1" applyBorder="1" applyAlignment="1">
      <alignment horizontal="center" vertical="center" readingOrder="2"/>
    </xf>
    <xf numFmtId="2" fontId="7" fillId="12" borderId="17" xfId="0" applyNumberFormat="1" applyFont="1" applyFill="1" applyBorder="1" applyAlignment="1">
      <alignment horizontal="center" vertical="center" readingOrder="2"/>
    </xf>
    <xf numFmtId="0" fontId="6" fillId="4" borderId="28" xfId="0" applyFont="1" applyFill="1" applyBorder="1" applyAlignment="1">
      <alignment horizontal="center" vertical="center" readingOrder="2"/>
    </xf>
    <xf numFmtId="2" fontId="6" fillId="4" borderId="28" xfId="0" applyNumberFormat="1" applyFont="1" applyFill="1" applyBorder="1" applyAlignment="1">
      <alignment horizontal="center" vertical="center" readingOrder="2"/>
    </xf>
    <xf numFmtId="0" fontId="5" fillId="2" borderId="35" xfId="0" applyFont="1" applyFill="1" applyBorder="1" applyAlignment="1">
      <alignment vertical="center" readingOrder="2"/>
    </xf>
    <xf numFmtId="0" fontId="5" fillId="2" borderId="19" xfId="0" applyFont="1" applyFill="1" applyBorder="1" applyAlignment="1">
      <alignment vertical="center" readingOrder="2"/>
    </xf>
    <xf numFmtId="2" fontId="5" fillId="5" borderId="35" xfId="0" applyNumberFormat="1" applyFont="1" applyFill="1" applyBorder="1" applyAlignment="1">
      <alignment vertical="center" readingOrder="2"/>
    </xf>
    <xf numFmtId="0" fontId="5" fillId="5" borderId="19" xfId="0" applyFont="1" applyFill="1" applyBorder="1" applyAlignment="1">
      <alignment vertical="center" readingOrder="2"/>
    </xf>
    <xf numFmtId="2" fontId="5" fillId="10" borderId="24" xfId="0" applyNumberFormat="1" applyFont="1" applyFill="1" applyBorder="1" applyAlignment="1">
      <alignment horizontal="center" vertical="center" readingOrder="2"/>
    </xf>
    <xf numFmtId="0" fontId="5" fillId="2" borderId="32" xfId="0" applyFont="1" applyFill="1" applyBorder="1" applyAlignment="1">
      <alignment vertical="center" readingOrder="2"/>
    </xf>
    <xf numFmtId="0" fontId="5" fillId="2" borderId="26" xfId="0" applyFont="1" applyFill="1" applyBorder="1" applyAlignment="1">
      <alignment vertical="center" readingOrder="2"/>
    </xf>
    <xf numFmtId="2" fontId="5" fillId="5" borderId="32" xfId="0" applyNumberFormat="1" applyFont="1" applyFill="1" applyBorder="1" applyAlignment="1">
      <alignment vertical="center" readingOrder="2"/>
    </xf>
    <xf numFmtId="0" fontId="5" fillId="5" borderId="26" xfId="0" applyFont="1" applyFill="1" applyBorder="1" applyAlignment="1">
      <alignment vertical="center" readingOrder="2"/>
    </xf>
    <xf numFmtId="2" fontId="7" fillId="9" borderId="25" xfId="0" applyNumberFormat="1" applyFont="1" applyFill="1" applyBorder="1" applyAlignment="1">
      <alignment horizontal="center" vertical="center" readingOrder="2"/>
    </xf>
    <xf numFmtId="0" fontId="6" fillId="4" borderId="33" xfId="0" applyFont="1" applyFill="1" applyBorder="1" applyAlignment="1">
      <alignment horizontal="center" vertical="center" readingOrder="2"/>
    </xf>
    <xf numFmtId="0" fontId="5" fillId="4" borderId="24" xfId="0" applyFont="1" applyFill="1" applyBorder="1" applyAlignment="1">
      <alignment vertical="center" readingOrder="2"/>
    </xf>
    <xf numFmtId="0" fontId="5" fillId="4" borderId="18" xfId="0" applyFont="1" applyFill="1" applyBorder="1" applyAlignment="1">
      <alignment vertical="center" readingOrder="2"/>
    </xf>
    <xf numFmtId="0" fontId="5" fillId="3" borderId="24" xfId="0" applyFont="1" applyFill="1" applyBorder="1" applyAlignment="1">
      <alignment vertical="center" readingOrder="2"/>
    </xf>
    <xf numFmtId="0" fontId="5" fillId="0" borderId="18" xfId="0" applyFont="1" applyBorder="1" applyAlignment="1">
      <alignment vertical="center" readingOrder="2"/>
    </xf>
    <xf numFmtId="0" fontId="5" fillId="0" borderId="19" xfId="0" applyFont="1" applyBorder="1" applyAlignment="1">
      <alignment vertical="center" readingOrder="2"/>
    </xf>
    <xf numFmtId="0" fontId="5" fillId="0" borderId="31" xfId="0" applyFont="1" applyBorder="1" applyAlignment="1">
      <alignment vertical="center" readingOrder="2"/>
    </xf>
    <xf numFmtId="0" fontId="5" fillId="0" borderId="25" xfId="0" applyFont="1" applyBorder="1" applyAlignment="1">
      <alignment vertical="center" readingOrder="2"/>
    </xf>
    <xf numFmtId="0" fontId="5" fillId="0" borderId="26" xfId="0" applyFont="1" applyBorder="1" applyAlignment="1">
      <alignment vertical="center" readingOrder="2"/>
    </xf>
    <xf numFmtId="0" fontId="5" fillId="0" borderId="34" xfId="0" applyFont="1" applyBorder="1" applyAlignment="1">
      <alignment vertical="center" readingOrder="2"/>
    </xf>
    <xf numFmtId="0" fontId="8" fillId="0" borderId="0" xfId="0" applyFont="1" applyAlignment="1">
      <alignment readingOrder="2"/>
    </xf>
    <xf numFmtId="0" fontId="9" fillId="0" borderId="0" xfId="0" applyFont="1" applyAlignment="1">
      <alignment horizontal="center" readingOrder="2"/>
    </xf>
    <xf numFmtId="0" fontId="5" fillId="3" borderId="7" xfId="0" applyFont="1" applyFill="1" applyBorder="1" applyAlignment="1">
      <alignment readingOrder="2"/>
    </xf>
    <xf numFmtId="0" fontId="5" fillId="3" borderId="8" xfId="0" applyFont="1" applyFill="1" applyBorder="1" applyAlignment="1">
      <alignment vertical="center" readingOrder="2"/>
    </xf>
    <xf numFmtId="0" fontId="5" fillId="3" borderId="8" xfId="0" applyFont="1" applyFill="1" applyBorder="1" applyAlignment="1">
      <alignment horizontal="center" readingOrder="2"/>
    </xf>
    <xf numFmtId="0" fontId="5" fillId="3" borderId="10" xfId="0" applyFont="1" applyFill="1" applyBorder="1" applyAlignment="1">
      <alignment readingOrder="2"/>
    </xf>
    <xf numFmtId="0" fontId="3" fillId="0" borderId="8" xfId="0" applyNumberFormat="1" applyFont="1" applyBorder="1" applyAlignment="1">
      <alignment horizontal="center" vertical="center" readingOrder="2"/>
    </xf>
    <xf numFmtId="0" fontId="5" fillId="3" borderId="45" xfId="0" applyFont="1" applyFill="1" applyBorder="1" applyAlignment="1">
      <alignment horizontal="center" vertical="center" readingOrder="2"/>
    </xf>
    <xf numFmtId="0" fontId="5" fillId="3" borderId="46" xfId="0" applyFont="1" applyFill="1" applyBorder="1" applyAlignment="1">
      <alignment horizontal="center" vertical="center" readingOrder="2"/>
    </xf>
    <xf numFmtId="0" fontId="5" fillId="3" borderId="47" xfId="0" applyFont="1" applyFill="1" applyBorder="1" applyAlignment="1">
      <alignment horizontal="center" vertical="center" wrapText="1" readingOrder="2"/>
    </xf>
    <xf numFmtId="0" fontId="5" fillId="3" borderId="48" xfId="0" applyFont="1" applyFill="1" applyBorder="1" applyAlignment="1">
      <alignment horizontal="center" vertical="center" wrapText="1" readingOrder="2"/>
    </xf>
    <xf numFmtId="0" fontId="5" fillId="3" borderId="46" xfId="0" applyFont="1" applyFill="1" applyBorder="1" applyAlignment="1">
      <alignment horizontal="center" vertical="center" wrapText="1" readingOrder="2"/>
    </xf>
    <xf numFmtId="0" fontId="5" fillId="3" borderId="49" xfId="0" applyFont="1" applyFill="1" applyBorder="1" applyAlignment="1">
      <alignment horizontal="center" vertical="center" readingOrder="2"/>
    </xf>
    <xf numFmtId="0" fontId="5" fillId="2" borderId="11" xfId="0" applyFont="1" applyFill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2" borderId="39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3" borderId="41" xfId="0" applyFont="1" applyFill="1" applyBorder="1" applyAlignment="1">
      <alignment horizontal="center" vertical="center" readingOrder="2"/>
    </xf>
    <xf numFmtId="0" fontId="3" fillId="3" borderId="42" xfId="0" applyFont="1" applyFill="1" applyBorder="1" applyAlignment="1">
      <alignment horizontal="center" vertical="center" readingOrder="2"/>
    </xf>
    <xf numFmtId="0" fontId="3" fillId="0" borderId="43" xfId="0" applyFont="1" applyBorder="1" applyAlignment="1">
      <alignment horizontal="center" vertical="center" readingOrder="2"/>
    </xf>
    <xf numFmtId="0" fontId="3" fillId="0" borderId="44" xfId="0" applyFont="1" applyBorder="1" applyAlignment="1">
      <alignment horizontal="center" vertical="center" readingOrder="2"/>
    </xf>
    <xf numFmtId="0" fontId="3" fillId="0" borderId="42" xfId="0" applyFont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readingOrder="2"/>
    </xf>
    <xf numFmtId="0" fontId="3" fillId="3" borderId="11" xfId="0" applyFont="1" applyFill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4" xfId="0" applyFont="1" applyBorder="1" applyAlignment="1">
      <alignment horizontal="center" vertical="center" readingOrder="2"/>
    </xf>
    <xf numFmtId="0" fontId="3" fillId="3" borderId="15" xfId="0" applyFont="1" applyFill="1" applyBorder="1" applyAlignment="1">
      <alignment horizontal="center" vertical="center" readingOrder="2"/>
    </xf>
    <xf numFmtId="0" fontId="3" fillId="3" borderId="16" xfId="0" applyFont="1" applyFill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2" fontId="3" fillId="0" borderId="37" xfId="0" applyNumberFormat="1" applyFont="1" applyBorder="1" applyAlignment="1">
      <alignment horizontal="center" vertical="center" readingOrder="2"/>
    </xf>
    <xf numFmtId="2" fontId="3" fillId="0" borderId="5" xfId="0" applyNumberFormat="1" applyFont="1" applyBorder="1" applyAlignment="1">
      <alignment horizontal="center" vertical="center" readingOrder="2"/>
    </xf>
    <xf numFmtId="2" fontId="3" fillId="0" borderId="38" xfId="0" applyNumberFormat="1" applyFont="1" applyBorder="1" applyAlignment="1">
      <alignment horizontal="center" vertical="center" readingOrder="2"/>
    </xf>
    <xf numFmtId="0" fontId="3" fillId="3" borderId="32" xfId="0" applyFont="1" applyFill="1" applyBorder="1" applyAlignment="1">
      <alignment horizontal="center" vertical="center" readingOrder="2"/>
    </xf>
    <xf numFmtId="0" fontId="3" fillId="3" borderId="27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3" fillId="3" borderId="7" xfId="0" applyFont="1" applyFill="1" applyBorder="1" applyAlignment="1">
      <alignment horizontal="center" vertical="center" readingOrder="2"/>
    </xf>
    <xf numFmtId="0" fontId="3" fillId="3" borderId="8" xfId="0" applyFont="1" applyFill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2"/>
    </xf>
    <xf numFmtId="0" fontId="5" fillId="2" borderId="11" xfId="0" applyFont="1" applyFill="1" applyBorder="1" applyAlignment="1">
      <alignment horizontal="center" vertical="center" readingOrder="2"/>
    </xf>
    <xf numFmtId="0" fontId="7" fillId="7" borderId="15" xfId="0" applyFont="1" applyFill="1" applyBorder="1" applyAlignment="1">
      <alignment horizontal="center" vertical="center" readingOrder="2"/>
    </xf>
    <xf numFmtId="0" fontId="7" fillId="7" borderId="16" xfId="0" applyFont="1" applyFill="1" applyBorder="1" applyAlignment="1">
      <alignment horizontal="center" vertical="center" readingOrder="2"/>
    </xf>
    <xf numFmtId="0" fontId="5" fillId="0" borderId="16" xfId="0" applyFont="1" applyFill="1" applyBorder="1" applyAlignment="1">
      <alignment horizontal="center" readingOrder="2"/>
    </xf>
    <xf numFmtId="0" fontId="5" fillId="3" borderId="15" xfId="0" applyFont="1" applyFill="1" applyBorder="1" applyAlignment="1">
      <alignment horizontal="center" readingOrder="2"/>
    </xf>
    <xf numFmtId="0" fontId="5" fillId="3" borderId="16" xfId="0" applyFont="1" applyFill="1" applyBorder="1" applyAlignment="1">
      <alignment horizontal="center" readingOrder="2"/>
    </xf>
    <xf numFmtId="0" fontId="5" fillId="6" borderId="25" xfId="0" applyFont="1" applyFill="1" applyBorder="1" applyAlignment="1">
      <alignment horizontal="center" vertical="center" readingOrder="2"/>
    </xf>
    <xf numFmtId="0" fontId="5" fillId="6" borderId="34" xfId="0" applyFont="1" applyFill="1" applyBorder="1" applyAlignment="1">
      <alignment horizontal="center" vertical="center" readingOrder="2"/>
    </xf>
    <xf numFmtId="0" fontId="5" fillId="4" borderId="24" xfId="0" applyFont="1" applyFill="1" applyBorder="1" applyAlignment="1">
      <alignment horizontal="center" vertical="center" readingOrder="2"/>
    </xf>
    <xf numFmtId="0" fontId="5" fillId="4" borderId="18" xfId="0" applyFont="1" applyFill="1" applyBorder="1" applyAlignment="1">
      <alignment horizontal="center" vertical="center" readingOrder="2"/>
    </xf>
    <xf numFmtId="0" fontId="5" fillId="4" borderId="12" xfId="0" applyFont="1" applyFill="1" applyBorder="1" applyAlignment="1">
      <alignment horizontal="center" vertical="center" readingOrder="2"/>
    </xf>
    <xf numFmtId="0" fontId="5" fillId="4" borderId="13" xfId="0" applyFont="1" applyFill="1" applyBorder="1" applyAlignment="1">
      <alignment horizontal="center" vertical="center" readingOrder="2"/>
    </xf>
    <xf numFmtId="14" fontId="6" fillId="0" borderId="8" xfId="0" applyNumberFormat="1" applyFont="1" applyBorder="1" applyAlignment="1">
      <alignment horizontal="center" vertical="center" readingOrder="2"/>
    </xf>
    <xf numFmtId="0" fontId="6" fillId="0" borderId="9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center" readingOrder="2"/>
    </xf>
    <xf numFmtId="0" fontId="6" fillId="0" borderId="14" xfId="0" applyFont="1" applyBorder="1" applyAlignment="1">
      <alignment horizontal="center" readingOrder="2"/>
    </xf>
    <xf numFmtId="0" fontId="6" fillId="0" borderId="12" xfId="0" applyFont="1" applyBorder="1" applyAlignment="1">
      <alignment horizontal="center" readingOrder="2"/>
    </xf>
    <xf numFmtId="0" fontId="6" fillId="0" borderId="20" xfId="0" applyFont="1" applyBorder="1" applyAlignment="1">
      <alignment horizontal="center" readingOrder="2"/>
    </xf>
    <xf numFmtId="0" fontId="5" fillId="13" borderId="7" xfId="0" applyFont="1" applyFill="1" applyBorder="1" applyAlignment="1">
      <alignment horizontal="center" vertical="center" readingOrder="2"/>
    </xf>
    <xf numFmtId="0" fontId="5" fillId="13" borderId="8" xfId="0" applyFont="1" applyFill="1" applyBorder="1" applyAlignment="1">
      <alignment horizontal="center" vertical="center" readingOrder="2"/>
    </xf>
    <xf numFmtId="0" fontId="5" fillId="3" borderId="15" xfId="0" applyFont="1" applyFill="1" applyBorder="1" applyAlignment="1">
      <alignment horizontal="center" vertical="center" readingOrder="2"/>
    </xf>
    <xf numFmtId="0" fontId="5" fillId="3" borderId="16" xfId="0" applyFont="1" applyFill="1" applyBorder="1" applyAlignment="1">
      <alignment horizontal="center" vertical="center" readingOrder="2"/>
    </xf>
    <xf numFmtId="0" fontId="5" fillId="3" borderId="7" xfId="0" applyFont="1" applyFill="1" applyBorder="1" applyAlignment="1">
      <alignment horizontal="center" vertical="center" readingOrder="2"/>
    </xf>
    <xf numFmtId="0" fontId="5" fillId="3" borderId="8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center" vertical="center" readingOrder="2"/>
    </xf>
    <xf numFmtId="0" fontId="6" fillId="0" borderId="4" xfId="0" applyFont="1" applyBorder="1" applyAlignment="1">
      <alignment horizontal="center" readingOrder="2"/>
    </xf>
    <xf numFmtId="0" fontId="6" fillId="0" borderId="5" xfId="0" applyFont="1" applyBorder="1" applyAlignment="1">
      <alignment horizontal="center" readingOrder="2"/>
    </xf>
    <xf numFmtId="0" fontId="6" fillId="0" borderId="6" xfId="0" applyFont="1" applyBorder="1" applyAlignment="1">
      <alignment horizontal="center" readingOrder="2"/>
    </xf>
    <xf numFmtId="0" fontId="5" fillId="0" borderId="24" xfId="0" applyFont="1" applyFill="1" applyBorder="1" applyAlignment="1">
      <alignment horizontal="center" readingOrder="2"/>
    </xf>
    <xf numFmtId="0" fontId="5" fillId="0" borderId="18" xfId="0" applyFont="1" applyFill="1" applyBorder="1" applyAlignment="1">
      <alignment horizontal="center" readingOrder="2"/>
    </xf>
    <xf numFmtId="0" fontId="5" fillId="0" borderId="11" xfId="0" applyFont="1" applyFill="1" applyBorder="1" applyAlignment="1">
      <alignment horizontal="center" readingOrder="2"/>
    </xf>
    <xf numFmtId="0" fontId="5" fillId="0" borderId="12" xfId="0" applyFont="1" applyFill="1" applyBorder="1" applyAlignment="1">
      <alignment horizontal="center" readingOrder="2"/>
    </xf>
    <xf numFmtId="0" fontId="5" fillId="0" borderId="13" xfId="0" applyFont="1" applyFill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684750" y="0"/>
          <a:ext cx="685800" cy="514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833437</xdr:colOff>
      <xdr:row>0</xdr:row>
      <xdr:rowOff>0</xdr:rowOff>
    </xdr:from>
    <xdr:to>
      <xdr:col>10</xdr:col>
      <xdr:colOff>0</xdr:colOff>
      <xdr:row>0</xdr:row>
      <xdr:rowOff>417103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60F17E18-8D9A-4128-8E34-AB92B6B18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7048387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402974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400434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85051CA1-09C9-47A4-BF44-967408553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C4441466-3DC0-42FE-9110-40B0430C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3B33057B-A7CD-48FF-A11F-2B9B88AD5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821D459E-BBB6-422D-B8B2-BA08E4F3C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532BAF46-F7B9-451E-A0CF-D57448D8B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64C2774-E21A-4B93-917E-AE4340341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A786BB89-479D-42CD-9F92-07711E3FE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EC732188-A51A-4830-85A0-838D471E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9B03E0C0-FEE1-4DA7-8946-0DAC4F5DB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406784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7111512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1343025</xdr:colOff>
      <xdr:row>2</xdr:row>
      <xdr:rowOff>133350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688B281C-94BF-4ED0-AC2C-D279ACAB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406784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7159137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781050</xdr:colOff>
      <xdr:row>0</xdr:row>
      <xdr:rowOff>0</xdr:rowOff>
    </xdr:from>
    <xdr:to>
      <xdr:col>9</xdr:col>
      <xdr:colOff>1331913</xdr:colOff>
      <xdr:row>0</xdr:row>
      <xdr:rowOff>406149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22F83AEE-DC3C-4053-9FE0-1626D952E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133887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399164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396624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738187</xdr:colOff>
      <xdr:row>0</xdr:row>
      <xdr:rowOff>0</xdr:rowOff>
    </xdr:from>
    <xdr:to>
      <xdr:col>9</xdr:col>
      <xdr:colOff>1289050</xdr:colOff>
      <xdr:row>0</xdr:row>
      <xdr:rowOff>429009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52A83C21-1F7E-40A8-A972-1A3DFB3C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7143638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402974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400434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777875</xdr:colOff>
      <xdr:row>0</xdr:row>
      <xdr:rowOff>0</xdr:rowOff>
    </xdr:from>
    <xdr:to>
      <xdr:col>9</xdr:col>
      <xdr:colOff>1328738</xdr:colOff>
      <xdr:row>0</xdr:row>
      <xdr:rowOff>406784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4CB6F7B7-5732-4532-8C00-27B844959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7143262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396624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394084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819150</xdr:colOff>
      <xdr:row>0</xdr:row>
      <xdr:rowOff>0</xdr:rowOff>
    </xdr:from>
    <xdr:to>
      <xdr:col>9</xdr:col>
      <xdr:colOff>1370013</xdr:colOff>
      <xdr:row>0</xdr:row>
      <xdr:rowOff>401795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FD91A96E-A18C-4A99-B6E2-A42E17FF9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5787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394810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392270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793750</xdr:colOff>
      <xdr:row>0</xdr:row>
      <xdr:rowOff>0</xdr:rowOff>
    </xdr:from>
    <xdr:to>
      <xdr:col>9</xdr:col>
      <xdr:colOff>1344613</xdr:colOff>
      <xdr:row>0</xdr:row>
      <xdr:rowOff>406784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E2CE0B11-2008-480D-A1F1-D2E22C00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7127387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396624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394084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2" name="Picture 1" descr="Coat_of_arms_of_Jordan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94200" y="0"/>
          <a:ext cx="685800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777875</xdr:colOff>
      <xdr:row>0</xdr:row>
      <xdr:rowOff>0</xdr:rowOff>
    </xdr:from>
    <xdr:to>
      <xdr:col>9</xdr:col>
      <xdr:colOff>1328738</xdr:colOff>
      <xdr:row>0</xdr:row>
      <xdr:rowOff>406784</xdr:rowOff>
    </xdr:to>
    <xdr:pic>
      <xdr:nvPicPr>
        <xdr:cNvPr id="3" name="Picture 2" descr="Coat_of_arms_of_Jordan.png">
          <a:extLst>
            <a:ext uri="{FF2B5EF4-FFF2-40B4-BE49-F238E27FC236}">
              <a16:creationId xmlns:a16="http://schemas.microsoft.com/office/drawing/2014/main" xmlns="" id="{105F5B6D-EB64-4C70-B8EE-5709491CD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7143262" y="0"/>
          <a:ext cx="550863" cy="409959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4" name="Picture 3" descr="Coat_of_arms_of_Jordan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0</xdr:row>
      <xdr:rowOff>0</xdr:rowOff>
    </xdr:from>
    <xdr:to>
      <xdr:col>9</xdr:col>
      <xdr:colOff>1312863</xdr:colOff>
      <xdr:row>0</xdr:row>
      <xdr:rowOff>396624</xdr:rowOff>
    </xdr:to>
    <xdr:pic>
      <xdr:nvPicPr>
        <xdr:cNvPr id="5" name="Picture 4" descr="Coat_of_arms_of_Jordan.png">
          <a:extLst>
            <a:ext uri="{FF2B5EF4-FFF2-40B4-BE49-F238E27FC236}">
              <a16:creationId xmlns:a16="http://schemas.microsoft.com/office/drawing/2014/main" xmlns="" id="{F4738D47-76AD-4EB8-99D2-0C6D907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83797" y="0"/>
          <a:ext cx="550863" cy="40678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676275</xdr:colOff>
      <xdr:row>0</xdr:row>
      <xdr:rowOff>190500</xdr:rowOff>
    </xdr:to>
    <xdr:pic>
      <xdr:nvPicPr>
        <xdr:cNvPr id="6" name="Picture 5" descr="Coat_of_arms_of_Jordan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420385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9</xdr:col>
      <xdr:colOff>1360488</xdr:colOff>
      <xdr:row>0</xdr:row>
      <xdr:rowOff>394084</xdr:rowOff>
    </xdr:to>
    <xdr:pic>
      <xdr:nvPicPr>
        <xdr:cNvPr id="7" name="Picture 6" descr="Coat_of_arms_of_Jordan.png">
          <a:extLst>
            <a:ext uri="{FF2B5EF4-FFF2-40B4-BE49-F238E27FC236}">
              <a16:creationId xmlns:a16="http://schemas.microsoft.com/office/drawing/2014/main" xmlns="" id="{3F0F7173-8C21-4A70-9E42-9B54E8FB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6172" y="0"/>
          <a:ext cx="550863" cy="396624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392430</xdr:rowOff>
    </xdr:to>
    <xdr:pic>
      <xdr:nvPicPr>
        <xdr:cNvPr id="8" name="Picture 7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4734585" y="0"/>
          <a:ext cx="685800" cy="39243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0</xdr:rowOff>
    </xdr:from>
    <xdr:to>
      <xdr:col>9</xdr:col>
      <xdr:colOff>1362075</xdr:colOff>
      <xdr:row>0</xdr:row>
      <xdr:rowOff>514350</xdr:rowOff>
    </xdr:to>
    <xdr:pic>
      <xdr:nvPicPr>
        <xdr:cNvPr id="9" name="Picture 8" descr="Coat_of_arms_of_Jordan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1320825" y="0"/>
          <a:ext cx="68580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rightToLeft="1" tabSelected="1" zoomScale="40" zoomScaleNormal="40" workbookViewId="0">
      <selection activeCell="F10" sqref="F10:F30"/>
    </sheetView>
  </sheetViews>
  <sheetFormatPr defaultColWidth="8.8984375" defaultRowHeight="27" x14ac:dyDescent="0.85"/>
  <cols>
    <col min="1" max="1" width="8.8984375" style="1"/>
    <col min="2" max="2" width="10.69921875" style="1" customWidth="1"/>
    <col min="3" max="7" width="40.69921875" style="1" customWidth="1"/>
    <col min="8" max="16384" width="8.8984375" style="1"/>
  </cols>
  <sheetData>
    <row r="1" spans="2:7" ht="27.6" thickBot="1" x14ac:dyDescent="0.9"/>
    <row r="2" spans="2:7" ht="31.2" thickBot="1" x14ac:dyDescent="0.9">
      <c r="B2" s="113" t="s">
        <v>33</v>
      </c>
      <c r="C2" s="114"/>
      <c r="D2" s="114"/>
      <c r="E2" s="114"/>
      <c r="F2" s="114"/>
      <c r="G2" s="115"/>
    </row>
    <row r="3" spans="2:7" ht="27.6" thickBot="1" x14ac:dyDescent="0.9">
      <c r="B3" s="91"/>
      <c r="C3" s="92"/>
      <c r="D3" s="92"/>
      <c r="E3" s="92"/>
      <c r="F3" s="92"/>
      <c r="G3" s="92"/>
    </row>
    <row r="4" spans="2:7" x14ac:dyDescent="0.85">
      <c r="B4" s="116" t="s">
        <v>1</v>
      </c>
      <c r="C4" s="117"/>
      <c r="D4" s="83">
        <f>'الموظف (1)'!C3</f>
        <v>0</v>
      </c>
      <c r="E4" s="4" t="s">
        <v>50</v>
      </c>
      <c r="F4" s="118"/>
      <c r="G4" s="119"/>
    </row>
    <row r="5" spans="2:7" hidden="1" x14ac:dyDescent="0.85">
      <c r="B5" s="100" t="s">
        <v>4</v>
      </c>
      <c r="C5" s="101"/>
      <c r="D5" s="102" t="e">
        <f>#REF!</f>
        <v>#REF!</v>
      </c>
      <c r="E5" s="102"/>
      <c r="F5" s="102"/>
      <c r="G5" s="103"/>
    </row>
    <row r="6" spans="2:7" x14ac:dyDescent="0.85">
      <c r="B6" s="100" t="s">
        <v>8</v>
      </c>
      <c r="C6" s="101"/>
      <c r="D6" s="9">
        <f>'الموظف (1)'!C5</f>
        <v>0</v>
      </c>
      <c r="E6" s="2" t="s">
        <v>10</v>
      </c>
      <c r="F6" s="102">
        <f>'الموظف (1)'!I7</f>
        <v>420</v>
      </c>
      <c r="G6" s="103"/>
    </row>
    <row r="7" spans="2:7" ht="27.6" thickBot="1" x14ac:dyDescent="0.9">
      <c r="B7" s="104" t="s">
        <v>11</v>
      </c>
      <c r="C7" s="105"/>
      <c r="D7" s="10">
        <f>'الموظف (1)'!C6</f>
        <v>0</v>
      </c>
      <c r="E7" s="11" t="s">
        <v>34</v>
      </c>
      <c r="F7" s="106"/>
      <c r="G7" s="107"/>
    </row>
    <row r="8" spans="2:7" ht="27.6" thickBot="1" x14ac:dyDescent="0.9">
      <c r="B8" s="91"/>
      <c r="C8" s="92"/>
      <c r="D8" s="92"/>
      <c r="E8" s="92"/>
      <c r="F8" s="92"/>
      <c r="G8" s="92"/>
    </row>
    <row r="9" spans="2:7" ht="27.6" thickBot="1" x14ac:dyDescent="0.9">
      <c r="B9" s="5" t="s">
        <v>14</v>
      </c>
      <c r="C9" s="12" t="s">
        <v>35</v>
      </c>
      <c r="D9" s="12" t="s">
        <v>36</v>
      </c>
      <c r="E9" s="12" t="s">
        <v>23</v>
      </c>
      <c r="F9" s="12" t="s">
        <v>37</v>
      </c>
      <c r="G9" s="6" t="s">
        <v>17</v>
      </c>
    </row>
    <row r="10" spans="2:7" ht="27.6" thickBot="1" x14ac:dyDescent="0.9">
      <c r="B10" s="13">
        <v>1</v>
      </c>
      <c r="C10" s="7" t="str">
        <f>'الموظف (1)'!C4:D4</f>
        <v>الموظف (1)</v>
      </c>
      <c r="D10" s="23">
        <f>'الموظف (1)'!$J$69</f>
        <v>0</v>
      </c>
      <c r="E10" s="24">
        <f>'الموظف (1)'!J70</f>
        <v>420</v>
      </c>
      <c r="F10" s="108">
        <f>E30/420</f>
        <v>20</v>
      </c>
      <c r="G10" s="14"/>
    </row>
    <row r="11" spans="2:7" ht="27.6" thickBot="1" x14ac:dyDescent="0.9">
      <c r="B11" s="15">
        <v>2</v>
      </c>
      <c r="C11" s="8" t="str">
        <f>'الموظف (2)'!C4:D4</f>
        <v>الموظف (2)</v>
      </c>
      <c r="D11" s="23">
        <f>'الموظف (2)'!$J$69</f>
        <v>0</v>
      </c>
      <c r="E11" s="24">
        <f>'الموظف (2)'!J70</f>
        <v>420</v>
      </c>
      <c r="F11" s="109"/>
      <c r="G11" s="16"/>
    </row>
    <row r="12" spans="2:7" ht="27.6" thickBot="1" x14ac:dyDescent="0.9">
      <c r="B12" s="15">
        <v>3</v>
      </c>
      <c r="C12" s="8" t="str">
        <f>'الموظف (3)'!C4:D4</f>
        <v>الموظف (3)</v>
      </c>
      <c r="D12" s="23">
        <f>'الموظف (3)'!$J$69</f>
        <v>0</v>
      </c>
      <c r="E12" s="24">
        <f>'الموظف (3)'!J70</f>
        <v>420</v>
      </c>
      <c r="F12" s="109"/>
      <c r="G12" s="16"/>
    </row>
    <row r="13" spans="2:7" ht="27.6" thickBot="1" x14ac:dyDescent="0.9">
      <c r="B13" s="15">
        <v>4</v>
      </c>
      <c r="C13" s="8" t="str">
        <f>'الموظف (4)'!C4:D4</f>
        <v>الموظف (4)</v>
      </c>
      <c r="D13" s="23">
        <f>'الموظف (4)'!$J$69</f>
        <v>0</v>
      </c>
      <c r="E13" s="24">
        <f>'الموظف (4)'!J70</f>
        <v>420</v>
      </c>
      <c r="F13" s="109"/>
      <c r="G13" s="16"/>
    </row>
    <row r="14" spans="2:7" ht="27.6" thickBot="1" x14ac:dyDescent="0.9">
      <c r="B14" s="15">
        <v>5</v>
      </c>
      <c r="C14" s="8" t="str">
        <f>'الموظف (5)'!C4:D4</f>
        <v>الموظف (5)</v>
      </c>
      <c r="D14" s="23">
        <f>'الموظف (5)'!$J$69</f>
        <v>0</v>
      </c>
      <c r="E14" s="24">
        <f>'الموظف (5)'!J70</f>
        <v>420</v>
      </c>
      <c r="F14" s="109"/>
      <c r="G14" s="16"/>
    </row>
    <row r="15" spans="2:7" ht="27.6" thickBot="1" x14ac:dyDescent="0.9">
      <c r="B15" s="15">
        <v>6</v>
      </c>
      <c r="C15" s="8" t="str">
        <f>'الموظف (6)'!C4:D4</f>
        <v>الموظف (6)</v>
      </c>
      <c r="D15" s="23">
        <f>'الموظف (6)'!$J$69</f>
        <v>0</v>
      </c>
      <c r="E15" s="24">
        <f>'الموظف (6)'!J70</f>
        <v>420</v>
      </c>
      <c r="F15" s="109"/>
      <c r="G15" s="16"/>
    </row>
    <row r="16" spans="2:7" ht="27.6" thickBot="1" x14ac:dyDescent="0.9">
      <c r="B16" s="15">
        <v>7</v>
      </c>
      <c r="C16" s="8" t="str">
        <f>'الموظف (7)'!C4:D4</f>
        <v>الموظف (7)</v>
      </c>
      <c r="D16" s="23">
        <f>'الموظف (7)'!$J$69</f>
        <v>0</v>
      </c>
      <c r="E16" s="24">
        <f>'الموظف (7)'!J70</f>
        <v>420</v>
      </c>
      <c r="F16" s="109"/>
      <c r="G16" s="16"/>
    </row>
    <row r="17" spans="2:7" ht="27.6" thickBot="1" x14ac:dyDescent="0.9">
      <c r="B17" s="15">
        <v>8</v>
      </c>
      <c r="C17" s="8" t="str">
        <f>'الموظف (8)'!C4:D4</f>
        <v>الموظف (8)</v>
      </c>
      <c r="D17" s="23">
        <f>'الموظف (8)'!$J$69</f>
        <v>0</v>
      </c>
      <c r="E17" s="24">
        <f>'الموظف (8)'!J70</f>
        <v>420</v>
      </c>
      <c r="F17" s="109"/>
      <c r="G17" s="16"/>
    </row>
    <row r="18" spans="2:7" ht="27.6" thickBot="1" x14ac:dyDescent="0.9">
      <c r="B18" s="15">
        <v>9</v>
      </c>
      <c r="C18" s="8" t="str">
        <f>'الموظف (9)'!C4:D4</f>
        <v>الموظف (9)</v>
      </c>
      <c r="D18" s="23">
        <f>'الموظف (9)'!$J$69</f>
        <v>0</v>
      </c>
      <c r="E18" s="24">
        <f>'الموظف (9)'!J70</f>
        <v>420</v>
      </c>
      <c r="F18" s="109"/>
      <c r="G18" s="16"/>
    </row>
    <row r="19" spans="2:7" ht="27.6" thickBot="1" x14ac:dyDescent="0.9">
      <c r="B19" s="15">
        <v>10</v>
      </c>
      <c r="C19" s="8" t="str">
        <f>'الموظف (10)'!C4:D4</f>
        <v>الموظف (10)</v>
      </c>
      <c r="D19" s="23">
        <f>'الموظف (10)'!$J$69</f>
        <v>0</v>
      </c>
      <c r="E19" s="24">
        <f>'الموظف (10)'!J70</f>
        <v>420</v>
      </c>
      <c r="F19" s="109"/>
      <c r="G19" s="16"/>
    </row>
    <row r="20" spans="2:7" ht="27.6" thickBot="1" x14ac:dyDescent="0.9">
      <c r="B20" s="21">
        <f>B19+1</f>
        <v>11</v>
      </c>
      <c r="C20" s="22" t="str">
        <f>'الموظف (11)'!C4:D4</f>
        <v>الموظف (11)</v>
      </c>
      <c r="D20" s="23">
        <f>'الموظف (11)'!$J$69</f>
        <v>0</v>
      </c>
      <c r="E20" s="23">
        <f>'الموظف (11)'!J70</f>
        <v>420</v>
      </c>
      <c r="F20" s="109"/>
      <c r="G20" s="26"/>
    </row>
    <row r="21" spans="2:7" ht="27.6" thickBot="1" x14ac:dyDescent="0.9">
      <c r="B21" s="21">
        <f t="shared" ref="B21:B29" si="0">B20+1</f>
        <v>12</v>
      </c>
      <c r="C21" s="22" t="str">
        <f>'الموظف (12)'!C4:D4</f>
        <v>الموظف (12)</v>
      </c>
      <c r="D21" s="23">
        <f>'الموظف (12)'!$J$69</f>
        <v>0</v>
      </c>
      <c r="E21" s="23">
        <f>'الموظف (12)'!J70</f>
        <v>420</v>
      </c>
      <c r="F21" s="109"/>
      <c r="G21" s="26"/>
    </row>
    <row r="22" spans="2:7" ht="27.6" thickBot="1" x14ac:dyDescent="0.9">
      <c r="B22" s="21">
        <f t="shared" si="0"/>
        <v>13</v>
      </c>
      <c r="C22" s="22" t="str">
        <f>'الموظف (13)'!C4:D4</f>
        <v>الموظف (13)</v>
      </c>
      <c r="D22" s="23">
        <f>'الموظف (13)'!$J$69</f>
        <v>0</v>
      </c>
      <c r="E22" s="23">
        <f>'الموظف (13)'!J70</f>
        <v>420</v>
      </c>
      <c r="F22" s="109"/>
      <c r="G22" s="26"/>
    </row>
    <row r="23" spans="2:7" ht="27.6" thickBot="1" x14ac:dyDescent="0.9">
      <c r="B23" s="21">
        <f t="shared" si="0"/>
        <v>14</v>
      </c>
      <c r="C23" s="22" t="str">
        <f>'الموظف(14)'!C4:D4</f>
        <v>الموظف (14)</v>
      </c>
      <c r="D23" s="23">
        <f>'الموظف(14)'!J69</f>
        <v>0</v>
      </c>
      <c r="E23" s="23">
        <f>'الموظف(14)'!J70</f>
        <v>420</v>
      </c>
      <c r="F23" s="109"/>
      <c r="G23" s="26"/>
    </row>
    <row r="24" spans="2:7" ht="27.6" thickBot="1" x14ac:dyDescent="0.9">
      <c r="B24" s="21">
        <f t="shared" si="0"/>
        <v>15</v>
      </c>
      <c r="C24" s="22" t="str">
        <f>'الموظف (15)'!C4:D4</f>
        <v>الموظف (15)</v>
      </c>
      <c r="D24" s="23">
        <f>'الموظف (15)'!$J$69</f>
        <v>0</v>
      </c>
      <c r="E24" s="23">
        <f>'الموظف (15)'!J70</f>
        <v>420</v>
      </c>
      <c r="F24" s="109"/>
      <c r="G24" s="26"/>
    </row>
    <row r="25" spans="2:7" ht="27.6" thickBot="1" x14ac:dyDescent="0.9">
      <c r="B25" s="21">
        <f t="shared" si="0"/>
        <v>16</v>
      </c>
      <c r="C25" s="22" t="str">
        <f>'الموظف (16)'!C4:D4</f>
        <v>الموظف (16)</v>
      </c>
      <c r="D25" s="23">
        <f>'الموظف (16)'!$J$69</f>
        <v>0</v>
      </c>
      <c r="E25" s="23">
        <f>'الموظف (16)'!J70</f>
        <v>420</v>
      </c>
      <c r="F25" s="109"/>
      <c r="G25" s="26"/>
    </row>
    <row r="26" spans="2:7" ht="27.6" thickBot="1" x14ac:dyDescent="0.9">
      <c r="B26" s="21">
        <f t="shared" si="0"/>
        <v>17</v>
      </c>
      <c r="C26" s="22" t="str">
        <f>'الموظف (17)'!C4:D4</f>
        <v>الموظف (17)</v>
      </c>
      <c r="D26" s="23">
        <f>'الموظف (17)'!$J$69</f>
        <v>0</v>
      </c>
      <c r="E26" s="23">
        <f>'الموظف (17)'!J70</f>
        <v>420</v>
      </c>
      <c r="F26" s="109"/>
      <c r="G26" s="26"/>
    </row>
    <row r="27" spans="2:7" ht="27.6" thickBot="1" x14ac:dyDescent="0.9">
      <c r="B27" s="21">
        <f t="shared" si="0"/>
        <v>18</v>
      </c>
      <c r="C27" s="22" t="str">
        <f>'الموظف (18)'!C4:D4</f>
        <v>الموظف (18)</v>
      </c>
      <c r="D27" s="23">
        <f>'الموظف (18)'!$J$69</f>
        <v>0</v>
      </c>
      <c r="E27" s="23">
        <f>'الموظف (18)'!J70</f>
        <v>420</v>
      </c>
      <c r="F27" s="109"/>
      <c r="G27" s="26"/>
    </row>
    <row r="28" spans="2:7" ht="27.6" thickBot="1" x14ac:dyDescent="0.9">
      <c r="B28" s="21">
        <f t="shared" si="0"/>
        <v>19</v>
      </c>
      <c r="C28" s="22" t="str">
        <f>'الموظف (19)'!C4:D4</f>
        <v>الموظف (19)</v>
      </c>
      <c r="D28" s="23">
        <f>'الموظف (19)'!$J$69</f>
        <v>0</v>
      </c>
      <c r="E28" s="23">
        <f>'الموظف (19)'!J70</f>
        <v>420</v>
      </c>
      <c r="F28" s="109"/>
      <c r="G28" s="26"/>
    </row>
    <row r="29" spans="2:7" x14ac:dyDescent="0.85">
      <c r="B29" s="21">
        <f t="shared" si="0"/>
        <v>20</v>
      </c>
      <c r="C29" s="22" t="str">
        <f>'الموظف (20)'!C4:D4</f>
        <v>الموظف (20)</v>
      </c>
      <c r="D29" s="23">
        <f>'الموظف (20)'!$J$69</f>
        <v>0</v>
      </c>
      <c r="E29" s="23">
        <f>'الموظف (20)'!J70</f>
        <v>420</v>
      </c>
      <c r="F29" s="109"/>
      <c r="G29" s="26"/>
    </row>
    <row r="30" spans="2:7" ht="27.6" thickBot="1" x14ac:dyDescent="0.9">
      <c r="B30" s="111" t="s">
        <v>22</v>
      </c>
      <c r="C30" s="112"/>
      <c r="D30" s="25">
        <f>SUM(D10:D29)</f>
        <v>0</v>
      </c>
      <c r="E30" s="25">
        <f>SUM(E10:E29)</f>
        <v>8400</v>
      </c>
      <c r="F30" s="110"/>
      <c r="G30" s="17"/>
    </row>
    <row r="31" spans="2:7" ht="27.6" thickBot="1" x14ac:dyDescent="0.9">
      <c r="B31" s="91"/>
      <c r="C31" s="92"/>
      <c r="D31" s="92"/>
      <c r="E31" s="92"/>
      <c r="F31" s="92"/>
      <c r="G31" s="92"/>
    </row>
    <row r="32" spans="2:7" ht="27.6" thickBot="1" x14ac:dyDescent="0.9">
      <c r="B32" s="93" t="s">
        <v>38</v>
      </c>
      <c r="C32" s="93"/>
      <c r="D32" s="93"/>
      <c r="E32" s="93"/>
      <c r="F32" s="94"/>
      <c r="G32" s="18">
        <f>F10</f>
        <v>20</v>
      </c>
    </row>
    <row r="33" spans="2:7" ht="27.6" thickBot="1" x14ac:dyDescent="0.9">
      <c r="B33" s="19"/>
      <c r="C33" s="19"/>
      <c r="D33" s="19"/>
      <c r="E33" s="19"/>
      <c r="F33" s="19"/>
      <c r="G33" s="20"/>
    </row>
    <row r="34" spans="2:7" ht="27.6" thickBot="1" x14ac:dyDescent="0.9">
      <c r="B34" s="95" t="s">
        <v>32</v>
      </c>
      <c r="C34" s="96"/>
      <c r="D34" s="97"/>
      <c r="E34" s="98"/>
      <c r="F34" s="98"/>
      <c r="G34" s="99"/>
    </row>
    <row r="35" spans="2:7" x14ac:dyDescent="0.85">
      <c r="E35" s="3"/>
    </row>
  </sheetData>
  <mergeCells count="17">
    <mergeCell ref="B2:G2"/>
    <mergeCell ref="B3:G3"/>
    <mergeCell ref="B4:C4"/>
    <mergeCell ref="F4:G4"/>
    <mergeCell ref="B5:C5"/>
    <mergeCell ref="D5:G5"/>
    <mergeCell ref="B31:G31"/>
    <mergeCell ref="B32:F32"/>
    <mergeCell ref="B34:C34"/>
    <mergeCell ref="D34:G34"/>
    <mergeCell ref="B6:C6"/>
    <mergeCell ref="F6:G6"/>
    <mergeCell ref="B7:C7"/>
    <mergeCell ref="F7:G7"/>
    <mergeCell ref="B8:G8"/>
    <mergeCell ref="F10:F30"/>
    <mergeCell ref="B30:C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1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44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52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43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1" zoomScale="40" zoomScaleNormal="40" workbookViewId="0">
      <selection activeCell="J69" sqref="J69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51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1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52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1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53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28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54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43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55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4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56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1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57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4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58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zoomScale="25" zoomScaleNormal="25" workbookViewId="0">
      <selection activeCell="D17" sqref="D1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72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40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B1:I1"/>
    <mergeCell ref="B2:J2"/>
    <mergeCell ref="D46:E46"/>
    <mergeCell ref="F46:G46"/>
    <mergeCell ref="H46:I46"/>
    <mergeCell ref="C3:D3"/>
    <mergeCell ref="C4:D4"/>
    <mergeCell ref="C5:D5"/>
    <mergeCell ref="C6:D6"/>
    <mergeCell ref="B8:J8"/>
    <mergeCell ref="B9:G9"/>
    <mergeCell ref="B46:C46"/>
    <mergeCell ref="B26:C26"/>
    <mergeCell ref="I9:J9"/>
    <mergeCell ref="D66:E66"/>
    <mergeCell ref="F66:G66"/>
    <mergeCell ref="H66:I66"/>
    <mergeCell ref="B73:C73"/>
    <mergeCell ref="B72:C72"/>
    <mergeCell ref="B66:C66"/>
    <mergeCell ref="B67:C67"/>
    <mergeCell ref="F3:G3"/>
    <mergeCell ref="F4:G4"/>
    <mergeCell ref="F5:G5"/>
    <mergeCell ref="F6:G6"/>
    <mergeCell ref="I3:J3"/>
    <mergeCell ref="I4:J4"/>
    <mergeCell ref="I5:J5"/>
    <mergeCell ref="I6:J6"/>
    <mergeCell ref="B49:G49"/>
    <mergeCell ref="I49:J49"/>
    <mergeCell ref="B27:C27"/>
    <mergeCell ref="B47:C47"/>
    <mergeCell ref="D7:E7"/>
    <mergeCell ref="B7:C7"/>
    <mergeCell ref="I7:J7"/>
    <mergeCell ref="F7:H7"/>
    <mergeCell ref="B29:G29"/>
    <mergeCell ref="I29:J29"/>
  </mergeCells>
  <dataValidations count="4"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I6:J6">
      <formula1>$O$11:$O$19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28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59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1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60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F66:G66"/>
    <mergeCell ref="H66:I66"/>
    <mergeCell ref="B67:C67"/>
    <mergeCell ref="B1:I1"/>
    <mergeCell ref="B2:J2"/>
    <mergeCell ref="C3:D3"/>
    <mergeCell ref="C4:D4"/>
    <mergeCell ref="C5:D5"/>
    <mergeCell ref="C6:D6"/>
    <mergeCell ref="B8:J8"/>
    <mergeCell ref="B26:C26"/>
    <mergeCell ref="F3:G3"/>
    <mergeCell ref="I3:J3"/>
    <mergeCell ref="F4:G4"/>
    <mergeCell ref="I4:J4"/>
    <mergeCell ref="F5:G5"/>
    <mergeCell ref="I5:J5"/>
    <mergeCell ref="F6:G6"/>
    <mergeCell ref="I6:J6"/>
    <mergeCell ref="B7:C7"/>
    <mergeCell ref="D7:E7"/>
    <mergeCell ref="F7:H7"/>
    <mergeCell ref="I7:J7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66:C66"/>
    <mergeCell ref="B72:C72"/>
    <mergeCell ref="B46:C46"/>
    <mergeCell ref="B47:C47"/>
    <mergeCell ref="D66:E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4" zoomScale="40" zoomScaleNormal="40" workbookViewId="0">
      <selection activeCell="J70" sqref="J70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41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4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42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I6:J6">
      <formula1>$O$11:$O$19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7" zoomScale="40" zoomScaleNormal="40" workbookViewId="0">
      <selection activeCell="E80" sqref="E80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49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34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48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43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47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52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46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rightToLeft="1" topLeftCell="A52" zoomScale="40" zoomScaleNormal="40" workbookViewId="0">
      <selection activeCell="J67" sqref="J67"/>
    </sheetView>
  </sheetViews>
  <sheetFormatPr defaultColWidth="8.8984375" defaultRowHeight="21.6" x14ac:dyDescent="0.7"/>
  <cols>
    <col min="1" max="1" width="8.8984375" style="28"/>
    <col min="2" max="2" width="17.19921875" style="28" customWidth="1"/>
    <col min="3" max="3" width="35.69921875" style="28" customWidth="1"/>
    <col min="4" max="4" width="15.8984375" style="28" customWidth="1"/>
    <col min="5" max="5" width="26.69921875" style="28" customWidth="1"/>
    <col min="6" max="6" width="17.8984375" style="28" customWidth="1"/>
    <col min="7" max="7" width="20.69921875" style="28" customWidth="1"/>
    <col min="8" max="8" width="22.3984375" style="28" customWidth="1"/>
    <col min="9" max="10" width="20.69921875" style="28" customWidth="1"/>
    <col min="11" max="15" width="8.8984375" style="28" hidden="1" customWidth="1"/>
    <col min="16" max="20" width="8.8984375" style="28" customWidth="1"/>
    <col min="21" max="22" width="8.8984375" style="28"/>
    <col min="23" max="23" width="8.8984375" style="28" customWidth="1"/>
    <col min="24" max="24" width="8.59765625" style="28" customWidth="1"/>
    <col min="25" max="16384" width="8.8984375" style="28"/>
  </cols>
  <sheetData>
    <row r="1" spans="2:15" ht="42" customHeight="1" thickBot="1" x14ac:dyDescent="0.75">
      <c r="B1" s="144" t="s">
        <v>0</v>
      </c>
      <c r="C1" s="145"/>
      <c r="D1" s="145"/>
      <c r="E1" s="145"/>
      <c r="F1" s="145"/>
      <c r="G1" s="145"/>
      <c r="H1" s="145"/>
      <c r="I1" s="145"/>
      <c r="J1" s="27"/>
    </row>
    <row r="2" spans="2:15" ht="18.600000000000001" customHeight="1" thickBot="1" x14ac:dyDescent="0.75">
      <c r="B2" s="146"/>
      <c r="C2" s="147"/>
      <c r="D2" s="147"/>
      <c r="E2" s="147"/>
      <c r="F2" s="147"/>
      <c r="G2" s="147"/>
      <c r="H2" s="147"/>
      <c r="I2" s="147"/>
      <c r="J2" s="148"/>
    </row>
    <row r="3" spans="2:15" x14ac:dyDescent="0.7">
      <c r="B3" s="79" t="s">
        <v>1</v>
      </c>
      <c r="C3" s="149"/>
      <c r="D3" s="150"/>
      <c r="E3" s="80" t="s">
        <v>2</v>
      </c>
      <c r="F3" s="128"/>
      <c r="G3" s="129"/>
      <c r="H3" s="81" t="s">
        <v>3</v>
      </c>
      <c r="I3" s="132"/>
      <c r="J3" s="133"/>
    </row>
    <row r="4" spans="2:15" x14ac:dyDescent="0.7">
      <c r="B4" s="82" t="s">
        <v>4</v>
      </c>
      <c r="C4" s="151" t="s">
        <v>45</v>
      </c>
      <c r="D4" s="151"/>
      <c r="E4" s="29" t="s">
        <v>5</v>
      </c>
      <c r="F4" s="130"/>
      <c r="G4" s="131"/>
      <c r="H4" s="30" t="s">
        <v>62</v>
      </c>
      <c r="I4" s="134"/>
      <c r="J4" s="135"/>
    </row>
    <row r="5" spans="2:15" x14ac:dyDescent="0.7">
      <c r="B5" s="82" t="s">
        <v>8</v>
      </c>
      <c r="C5" s="152"/>
      <c r="D5" s="153"/>
      <c r="E5" s="29" t="s">
        <v>9</v>
      </c>
      <c r="F5" s="130"/>
      <c r="G5" s="131"/>
      <c r="H5" s="30" t="s">
        <v>6</v>
      </c>
      <c r="I5" s="134"/>
      <c r="J5" s="135"/>
    </row>
    <row r="6" spans="2:15" x14ac:dyDescent="0.7">
      <c r="B6" s="82" t="s">
        <v>11</v>
      </c>
      <c r="C6" s="152"/>
      <c r="D6" s="153"/>
      <c r="E6" s="29" t="s">
        <v>12</v>
      </c>
      <c r="F6" s="130"/>
      <c r="G6" s="131"/>
      <c r="H6" s="30" t="s">
        <v>7</v>
      </c>
      <c r="I6" s="136"/>
      <c r="J6" s="137"/>
    </row>
    <row r="7" spans="2:15" ht="22.2" thickBot="1" x14ac:dyDescent="0.75">
      <c r="B7" s="124" t="s">
        <v>70</v>
      </c>
      <c r="C7" s="125"/>
      <c r="D7" s="123">
        <v>7</v>
      </c>
      <c r="E7" s="123"/>
      <c r="F7" s="125" t="s">
        <v>71</v>
      </c>
      <c r="G7" s="125"/>
      <c r="H7" s="125"/>
      <c r="I7" s="126">
        <v>420</v>
      </c>
      <c r="J7" s="127"/>
    </row>
    <row r="8" spans="2:15" ht="18.600000000000001" customHeight="1" x14ac:dyDescent="0.7">
      <c r="B8" s="146"/>
      <c r="C8" s="147"/>
      <c r="D8" s="147"/>
      <c r="E8" s="147"/>
      <c r="F8" s="147"/>
      <c r="G8" s="147"/>
      <c r="H8" s="147"/>
      <c r="I8" s="147"/>
      <c r="J8" s="148"/>
    </row>
    <row r="9" spans="2:15" ht="54.6" customHeight="1" x14ac:dyDescent="0.7">
      <c r="B9" s="120" t="s">
        <v>13</v>
      </c>
      <c r="C9" s="120"/>
      <c r="D9" s="120"/>
      <c r="E9" s="120"/>
      <c r="F9" s="120"/>
      <c r="G9" s="120"/>
      <c r="H9" s="90" t="s">
        <v>61</v>
      </c>
      <c r="I9" s="120"/>
      <c r="J9" s="120"/>
    </row>
    <row r="10" spans="2:15" ht="43.2" x14ac:dyDescent="0.7">
      <c r="B10" s="84" t="s">
        <v>14</v>
      </c>
      <c r="C10" s="85" t="s">
        <v>15</v>
      </c>
      <c r="D10" s="86" t="s">
        <v>16</v>
      </c>
      <c r="E10" s="85" t="s">
        <v>17</v>
      </c>
      <c r="F10" s="87" t="s">
        <v>18</v>
      </c>
      <c r="G10" s="88" t="s">
        <v>17</v>
      </c>
      <c r="H10" s="87" t="s">
        <v>19</v>
      </c>
      <c r="I10" s="85" t="s">
        <v>17</v>
      </c>
      <c r="J10" s="89" t="s">
        <v>20</v>
      </c>
      <c r="L10" s="37" t="s">
        <v>21</v>
      </c>
      <c r="M10" s="28" t="s">
        <v>63</v>
      </c>
      <c r="N10" s="28" t="s">
        <v>68</v>
      </c>
      <c r="O10" s="28" t="s">
        <v>69</v>
      </c>
    </row>
    <row r="11" spans="2:15" x14ac:dyDescent="0.7">
      <c r="B11" s="38">
        <v>1</v>
      </c>
      <c r="C11" s="39"/>
      <c r="D11" s="40"/>
      <c r="E11" s="39"/>
      <c r="F11" s="40"/>
      <c r="G11" s="39"/>
      <c r="H11" s="40"/>
      <c r="I11" s="39"/>
      <c r="J11" s="41">
        <f>(D11+F11+H11)/3</f>
        <v>0</v>
      </c>
      <c r="L11" s="37">
        <v>10</v>
      </c>
      <c r="M11" s="28" t="s">
        <v>64</v>
      </c>
      <c r="N11" s="28">
        <v>1</v>
      </c>
      <c r="O11" s="28">
        <v>1</v>
      </c>
    </row>
    <row r="12" spans="2:15" x14ac:dyDescent="0.7">
      <c r="B12" s="38">
        <v>2</v>
      </c>
      <c r="C12" s="39"/>
      <c r="D12" s="40"/>
      <c r="E12" s="39"/>
      <c r="F12" s="40"/>
      <c r="G12" s="39"/>
      <c r="H12" s="40"/>
      <c r="I12" s="39"/>
      <c r="J12" s="41">
        <f t="shared" ref="J12:J25" si="0">(D12+F12+H12)/3</f>
        <v>0</v>
      </c>
      <c r="L12" s="37">
        <f>L11+10</f>
        <v>20</v>
      </c>
      <c r="M12" s="28" t="s">
        <v>65</v>
      </c>
      <c r="N12" s="28">
        <v>2</v>
      </c>
      <c r="O12" s="28">
        <v>2</v>
      </c>
    </row>
    <row r="13" spans="2:15" x14ac:dyDescent="0.7">
      <c r="B13" s="38">
        <v>3</v>
      </c>
      <c r="C13" s="39"/>
      <c r="D13" s="40"/>
      <c r="E13" s="39"/>
      <c r="F13" s="40"/>
      <c r="G13" s="39"/>
      <c r="H13" s="40"/>
      <c r="I13" s="39"/>
      <c r="J13" s="41">
        <f t="shared" si="0"/>
        <v>0</v>
      </c>
      <c r="L13" s="37">
        <f>L12+10</f>
        <v>30</v>
      </c>
      <c r="M13" s="28" t="s">
        <v>66</v>
      </c>
      <c r="N13" s="28">
        <v>3</v>
      </c>
      <c r="O13" s="28">
        <v>3</v>
      </c>
    </row>
    <row r="14" spans="2:15" x14ac:dyDescent="0.7">
      <c r="B14" s="38">
        <v>4</v>
      </c>
      <c r="C14" s="39"/>
      <c r="D14" s="40"/>
      <c r="E14" s="39"/>
      <c r="F14" s="40"/>
      <c r="G14" s="39"/>
      <c r="H14" s="40"/>
      <c r="I14" s="39"/>
      <c r="J14" s="41">
        <f t="shared" si="0"/>
        <v>0</v>
      </c>
      <c r="L14" s="37">
        <f>L13+10</f>
        <v>40</v>
      </c>
      <c r="M14" s="28" t="s">
        <v>67</v>
      </c>
      <c r="O14" s="28">
        <v>4</v>
      </c>
    </row>
    <row r="15" spans="2:15" x14ac:dyDescent="0.7">
      <c r="B15" s="38">
        <v>5</v>
      </c>
      <c r="C15" s="39"/>
      <c r="D15" s="40"/>
      <c r="E15" s="39"/>
      <c r="F15" s="40"/>
      <c r="G15" s="39"/>
      <c r="H15" s="40"/>
      <c r="I15" s="39"/>
      <c r="J15" s="41">
        <f t="shared" si="0"/>
        <v>0</v>
      </c>
      <c r="L15" s="37">
        <f>L14+10</f>
        <v>50</v>
      </c>
      <c r="O15" s="28">
        <v>5</v>
      </c>
    </row>
    <row r="16" spans="2:15" x14ac:dyDescent="0.7">
      <c r="B16" s="38">
        <v>6</v>
      </c>
      <c r="C16" s="39"/>
      <c r="D16" s="40"/>
      <c r="E16" s="39"/>
      <c r="F16" s="40"/>
      <c r="G16" s="39"/>
      <c r="H16" s="40"/>
      <c r="I16" s="39"/>
      <c r="J16" s="41">
        <f t="shared" si="0"/>
        <v>0</v>
      </c>
      <c r="L16" s="37">
        <f t="shared" ref="L16:L52" si="1">L15+10</f>
        <v>60</v>
      </c>
      <c r="O16" s="28">
        <v>6</v>
      </c>
    </row>
    <row r="17" spans="2:15" x14ac:dyDescent="0.7">
      <c r="B17" s="38">
        <v>7</v>
      </c>
      <c r="C17" s="39"/>
      <c r="D17" s="40"/>
      <c r="E17" s="39"/>
      <c r="F17" s="40"/>
      <c r="G17" s="39"/>
      <c r="H17" s="40"/>
      <c r="I17" s="39"/>
      <c r="J17" s="41">
        <f t="shared" si="0"/>
        <v>0</v>
      </c>
      <c r="L17" s="37">
        <f t="shared" si="1"/>
        <v>70</v>
      </c>
      <c r="O17" s="28">
        <v>7</v>
      </c>
    </row>
    <row r="18" spans="2:15" x14ac:dyDescent="0.7">
      <c r="B18" s="38">
        <v>8</v>
      </c>
      <c r="C18" s="39"/>
      <c r="D18" s="40"/>
      <c r="E18" s="39"/>
      <c r="F18" s="40"/>
      <c r="G18" s="39"/>
      <c r="H18" s="40"/>
      <c r="I18" s="39"/>
      <c r="J18" s="41">
        <f t="shared" si="0"/>
        <v>0</v>
      </c>
      <c r="L18" s="37">
        <f t="shared" si="1"/>
        <v>80</v>
      </c>
      <c r="O18" s="28">
        <v>8</v>
      </c>
    </row>
    <row r="19" spans="2:15" x14ac:dyDescent="0.7">
      <c r="B19" s="38">
        <v>9</v>
      </c>
      <c r="C19" s="39"/>
      <c r="D19" s="40"/>
      <c r="E19" s="39"/>
      <c r="F19" s="40"/>
      <c r="G19" s="39"/>
      <c r="H19" s="40"/>
      <c r="I19" s="39"/>
      <c r="J19" s="41">
        <f t="shared" si="0"/>
        <v>0</v>
      </c>
      <c r="L19" s="37">
        <f t="shared" si="1"/>
        <v>90</v>
      </c>
      <c r="O19" s="28">
        <v>9</v>
      </c>
    </row>
    <row r="20" spans="2:15" x14ac:dyDescent="0.7">
      <c r="B20" s="38">
        <v>10</v>
      </c>
      <c r="C20" s="39"/>
      <c r="D20" s="40"/>
      <c r="E20" s="39"/>
      <c r="F20" s="40"/>
      <c r="G20" s="39"/>
      <c r="H20" s="40"/>
      <c r="I20" s="39"/>
      <c r="J20" s="41">
        <f t="shared" si="0"/>
        <v>0</v>
      </c>
      <c r="L20" s="37">
        <f t="shared" si="1"/>
        <v>100</v>
      </c>
    </row>
    <row r="21" spans="2:15" x14ac:dyDescent="0.7">
      <c r="B21" s="38">
        <v>11</v>
      </c>
      <c r="C21" s="39"/>
      <c r="D21" s="40"/>
      <c r="E21" s="39"/>
      <c r="F21" s="40"/>
      <c r="G21" s="39"/>
      <c r="H21" s="40"/>
      <c r="I21" s="39"/>
      <c r="J21" s="41">
        <f t="shared" si="0"/>
        <v>0</v>
      </c>
      <c r="L21" s="37">
        <f t="shared" si="1"/>
        <v>110</v>
      </c>
    </row>
    <row r="22" spans="2:15" x14ac:dyDescent="0.7">
      <c r="B22" s="38">
        <v>12</v>
      </c>
      <c r="C22" s="39"/>
      <c r="D22" s="40"/>
      <c r="E22" s="39"/>
      <c r="F22" s="40"/>
      <c r="G22" s="39"/>
      <c r="H22" s="40"/>
      <c r="I22" s="39"/>
      <c r="J22" s="41">
        <f t="shared" si="0"/>
        <v>0</v>
      </c>
      <c r="L22" s="37">
        <f t="shared" si="1"/>
        <v>120</v>
      </c>
    </row>
    <row r="23" spans="2:15" x14ac:dyDescent="0.7">
      <c r="B23" s="38">
        <v>13</v>
      </c>
      <c r="C23" s="39"/>
      <c r="D23" s="40"/>
      <c r="E23" s="39"/>
      <c r="F23" s="40"/>
      <c r="G23" s="39"/>
      <c r="H23" s="40"/>
      <c r="I23" s="39"/>
      <c r="J23" s="41">
        <f t="shared" si="0"/>
        <v>0</v>
      </c>
      <c r="L23" s="37">
        <f t="shared" si="1"/>
        <v>130</v>
      </c>
    </row>
    <row r="24" spans="2:15" x14ac:dyDescent="0.7">
      <c r="B24" s="38">
        <v>14</v>
      </c>
      <c r="C24" s="39"/>
      <c r="D24" s="40"/>
      <c r="E24" s="39"/>
      <c r="F24" s="40"/>
      <c r="G24" s="39"/>
      <c r="H24" s="40"/>
      <c r="I24" s="39"/>
      <c r="J24" s="41">
        <f t="shared" si="0"/>
        <v>0</v>
      </c>
      <c r="L24" s="37">
        <f t="shared" si="1"/>
        <v>140</v>
      </c>
    </row>
    <row r="25" spans="2:15" ht="22.2" thickBot="1" x14ac:dyDescent="0.75">
      <c r="B25" s="42">
        <v>15</v>
      </c>
      <c r="C25" s="43"/>
      <c r="D25" s="40"/>
      <c r="E25" s="44"/>
      <c r="F25" s="40"/>
      <c r="G25" s="44"/>
      <c r="H25" s="45"/>
      <c r="I25" s="44"/>
      <c r="J25" s="41">
        <f t="shared" si="0"/>
        <v>0</v>
      </c>
      <c r="L25" s="37">
        <f t="shared" si="1"/>
        <v>150</v>
      </c>
    </row>
    <row r="26" spans="2:15" x14ac:dyDescent="0.7">
      <c r="B26" s="138" t="s">
        <v>22</v>
      </c>
      <c r="C26" s="139"/>
      <c r="D26" s="46">
        <f>SUM(D11:D25)</f>
        <v>0</v>
      </c>
      <c r="E26" s="47"/>
      <c r="F26" s="46">
        <f>SUM(F11:F25)</f>
        <v>0</v>
      </c>
      <c r="G26" s="47"/>
      <c r="H26" s="46">
        <f>SUM(H11:H25)</f>
        <v>0</v>
      </c>
      <c r="I26" s="47"/>
      <c r="J26" s="53">
        <f>SUM(J11:J25)</f>
        <v>0</v>
      </c>
      <c r="L26" s="37">
        <f t="shared" si="1"/>
        <v>160</v>
      </c>
    </row>
    <row r="27" spans="2:15" ht="22.2" thickBot="1" x14ac:dyDescent="0.75">
      <c r="B27" s="121" t="s">
        <v>23</v>
      </c>
      <c r="C27" s="122"/>
      <c r="D27" s="48">
        <f>I7-D26</f>
        <v>420</v>
      </c>
      <c r="E27" s="49"/>
      <c r="F27" s="48">
        <f>I7-F26</f>
        <v>420</v>
      </c>
      <c r="G27" s="49"/>
      <c r="H27" s="48">
        <f>I7-H26</f>
        <v>420</v>
      </c>
      <c r="I27" s="49"/>
      <c r="J27" s="50">
        <f>I7-J26</f>
        <v>420</v>
      </c>
      <c r="L27" s="37">
        <f t="shared" si="1"/>
        <v>170</v>
      </c>
    </row>
    <row r="28" spans="2:15" x14ac:dyDescent="0.7">
      <c r="B28" s="51"/>
      <c r="C28" s="51"/>
      <c r="D28" s="51"/>
      <c r="E28" s="51"/>
      <c r="F28" s="51"/>
      <c r="G28" s="51"/>
      <c r="H28" s="51"/>
      <c r="I28" s="51"/>
      <c r="J28" s="51"/>
      <c r="L28" s="37">
        <f t="shared" si="1"/>
        <v>180</v>
      </c>
    </row>
    <row r="29" spans="2:15" ht="54.6" customHeight="1" thickBot="1" x14ac:dyDescent="0.75">
      <c r="B29" s="120" t="s">
        <v>24</v>
      </c>
      <c r="C29" s="120"/>
      <c r="D29" s="120"/>
      <c r="E29" s="120"/>
      <c r="F29" s="120"/>
      <c r="G29" s="120"/>
      <c r="H29" s="90" t="s">
        <v>61</v>
      </c>
      <c r="I29" s="120"/>
      <c r="J29" s="120"/>
      <c r="L29" s="37">
        <f t="shared" si="1"/>
        <v>190</v>
      </c>
    </row>
    <row r="30" spans="2:15" ht="43.2" x14ac:dyDescent="0.7">
      <c r="B30" s="31" t="s">
        <v>14</v>
      </c>
      <c r="C30" s="32" t="s">
        <v>15</v>
      </c>
      <c r="D30" s="33" t="s">
        <v>16</v>
      </c>
      <c r="E30" s="32" t="s">
        <v>17</v>
      </c>
      <c r="F30" s="34" t="s">
        <v>18</v>
      </c>
      <c r="G30" s="35" t="s">
        <v>17</v>
      </c>
      <c r="H30" s="34" t="s">
        <v>19</v>
      </c>
      <c r="I30" s="32" t="s">
        <v>17</v>
      </c>
      <c r="J30" s="36" t="s">
        <v>20</v>
      </c>
      <c r="L30" s="37">
        <f t="shared" si="1"/>
        <v>200</v>
      </c>
    </row>
    <row r="31" spans="2:15" x14ac:dyDescent="0.7">
      <c r="B31" s="38">
        <v>1</v>
      </c>
      <c r="C31" s="39"/>
      <c r="D31" s="40"/>
      <c r="E31" s="39"/>
      <c r="F31" s="40"/>
      <c r="G31" s="39"/>
      <c r="H31" s="40"/>
      <c r="I31" s="39"/>
      <c r="J31" s="41">
        <f>(D31+F31+H31)/3</f>
        <v>0</v>
      </c>
      <c r="L31" s="37">
        <f t="shared" si="1"/>
        <v>210</v>
      </c>
    </row>
    <row r="32" spans="2:15" x14ac:dyDescent="0.7">
      <c r="B32" s="38">
        <v>2</v>
      </c>
      <c r="C32" s="39"/>
      <c r="D32" s="40"/>
      <c r="E32" s="39"/>
      <c r="F32" s="40"/>
      <c r="G32" s="39"/>
      <c r="H32" s="40"/>
      <c r="I32" s="39"/>
      <c r="J32" s="41">
        <f>(D32+F32+H32)/3</f>
        <v>0</v>
      </c>
      <c r="L32" s="37">
        <f t="shared" si="1"/>
        <v>220</v>
      </c>
    </row>
    <row r="33" spans="2:12" x14ac:dyDescent="0.7">
      <c r="B33" s="38">
        <v>3</v>
      </c>
      <c r="C33" s="39"/>
      <c r="D33" s="40"/>
      <c r="E33" s="39"/>
      <c r="F33" s="40"/>
      <c r="G33" s="39"/>
      <c r="H33" s="40"/>
      <c r="I33" s="39"/>
      <c r="J33" s="41">
        <f t="shared" ref="J33:J45" si="2">(D33+F33+H33)/3</f>
        <v>0</v>
      </c>
      <c r="L33" s="37">
        <f t="shared" si="1"/>
        <v>230</v>
      </c>
    </row>
    <row r="34" spans="2:12" x14ac:dyDescent="0.7">
      <c r="B34" s="38">
        <v>4</v>
      </c>
      <c r="C34" s="39"/>
      <c r="D34" s="40"/>
      <c r="E34" s="39"/>
      <c r="F34" s="40"/>
      <c r="G34" s="39"/>
      <c r="H34" s="40"/>
      <c r="I34" s="39"/>
      <c r="J34" s="41">
        <f t="shared" si="2"/>
        <v>0</v>
      </c>
      <c r="L34" s="37">
        <f t="shared" si="1"/>
        <v>240</v>
      </c>
    </row>
    <row r="35" spans="2:12" x14ac:dyDescent="0.7">
      <c r="B35" s="38">
        <v>5</v>
      </c>
      <c r="C35" s="39"/>
      <c r="D35" s="40"/>
      <c r="E35" s="39"/>
      <c r="F35" s="40"/>
      <c r="G35" s="39"/>
      <c r="H35" s="40"/>
      <c r="I35" s="39"/>
      <c r="J35" s="41">
        <f t="shared" si="2"/>
        <v>0</v>
      </c>
      <c r="L35" s="37">
        <f t="shared" si="1"/>
        <v>250</v>
      </c>
    </row>
    <row r="36" spans="2:12" x14ac:dyDescent="0.7">
      <c r="B36" s="38">
        <v>6</v>
      </c>
      <c r="C36" s="39"/>
      <c r="D36" s="40"/>
      <c r="E36" s="39"/>
      <c r="F36" s="40"/>
      <c r="G36" s="39"/>
      <c r="H36" s="40"/>
      <c r="I36" s="39"/>
      <c r="J36" s="41">
        <f t="shared" si="2"/>
        <v>0</v>
      </c>
      <c r="L36" s="37">
        <f t="shared" si="1"/>
        <v>260</v>
      </c>
    </row>
    <row r="37" spans="2:12" x14ac:dyDescent="0.7">
      <c r="B37" s="38">
        <v>7</v>
      </c>
      <c r="C37" s="39"/>
      <c r="D37" s="40"/>
      <c r="E37" s="39"/>
      <c r="F37" s="40"/>
      <c r="G37" s="39"/>
      <c r="H37" s="40"/>
      <c r="I37" s="39"/>
      <c r="J37" s="41">
        <f t="shared" si="2"/>
        <v>0</v>
      </c>
      <c r="L37" s="37">
        <f t="shared" si="1"/>
        <v>270</v>
      </c>
    </row>
    <row r="38" spans="2:12" x14ac:dyDescent="0.7">
      <c r="B38" s="38">
        <v>8</v>
      </c>
      <c r="C38" s="39"/>
      <c r="D38" s="40"/>
      <c r="E38" s="39"/>
      <c r="F38" s="40"/>
      <c r="G38" s="39"/>
      <c r="H38" s="40"/>
      <c r="I38" s="39"/>
      <c r="J38" s="41">
        <f t="shared" si="2"/>
        <v>0</v>
      </c>
      <c r="L38" s="37">
        <f t="shared" si="1"/>
        <v>280</v>
      </c>
    </row>
    <row r="39" spans="2:12" x14ac:dyDescent="0.7">
      <c r="B39" s="38">
        <v>9</v>
      </c>
      <c r="C39" s="39"/>
      <c r="D39" s="40"/>
      <c r="E39" s="39"/>
      <c r="F39" s="40"/>
      <c r="G39" s="39"/>
      <c r="H39" s="40"/>
      <c r="I39" s="39"/>
      <c r="J39" s="41">
        <f t="shared" si="2"/>
        <v>0</v>
      </c>
      <c r="L39" s="37">
        <f t="shared" si="1"/>
        <v>290</v>
      </c>
    </row>
    <row r="40" spans="2:12" x14ac:dyDescent="0.7">
      <c r="B40" s="38">
        <v>10</v>
      </c>
      <c r="C40" s="39"/>
      <c r="D40" s="40"/>
      <c r="E40" s="39"/>
      <c r="F40" s="40"/>
      <c r="G40" s="39"/>
      <c r="H40" s="40"/>
      <c r="I40" s="39"/>
      <c r="J40" s="41">
        <f t="shared" si="2"/>
        <v>0</v>
      </c>
      <c r="L40" s="37">
        <f t="shared" si="1"/>
        <v>300</v>
      </c>
    </row>
    <row r="41" spans="2:12" x14ac:dyDescent="0.7">
      <c r="B41" s="38">
        <v>11</v>
      </c>
      <c r="C41" s="39"/>
      <c r="D41" s="40"/>
      <c r="E41" s="39"/>
      <c r="F41" s="40"/>
      <c r="G41" s="39"/>
      <c r="H41" s="40"/>
      <c r="I41" s="39"/>
      <c r="J41" s="41">
        <f t="shared" si="2"/>
        <v>0</v>
      </c>
      <c r="L41" s="37">
        <f t="shared" si="1"/>
        <v>310</v>
      </c>
    </row>
    <row r="42" spans="2:12" x14ac:dyDescent="0.7">
      <c r="B42" s="38">
        <v>12</v>
      </c>
      <c r="C42" s="39"/>
      <c r="D42" s="40"/>
      <c r="E42" s="39"/>
      <c r="F42" s="40"/>
      <c r="G42" s="39"/>
      <c r="H42" s="40"/>
      <c r="I42" s="39"/>
      <c r="J42" s="41">
        <f t="shared" si="2"/>
        <v>0</v>
      </c>
      <c r="L42" s="37">
        <f t="shared" si="1"/>
        <v>320</v>
      </c>
    </row>
    <row r="43" spans="2:12" x14ac:dyDescent="0.7">
      <c r="B43" s="38">
        <v>13</v>
      </c>
      <c r="C43" s="39"/>
      <c r="D43" s="40"/>
      <c r="E43" s="39"/>
      <c r="F43" s="40"/>
      <c r="G43" s="39"/>
      <c r="H43" s="40"/>
      <c r="I43" s="39"/>
      <c r="J43" s="41">
        <f t="shared" si="2"/>
        <v>0</v>
      </c>
      <c r="L43" s="37">
        <f t="shared" si="1"/>
        <v>330</v>
      </c>
    </row>
    <row r="44" spans="2:12" x14ac:dyDescent="0.7">
      <c r="B44" s="38">
        <v>14</v>
      </c>
      <c r="C44" s="39"/>
      <c r="D44" s="40"/>
      <c r="E44" s="39"/>
      <c r="F44" s="40"/>
      <c r="G44" s="39"/>
      <c r="H44" s="40"/>
      <c r="I44" s="39"/>
      <c r="J44" s="41">
        <f t="shared" si="2"/>
        <v>0</v>
      </c>
      <c r="L44" s="37">
        <f t="shared" si="1"/>
        <v>340</v>
      </c>
    </row>
    <row r="45" spans="2:12" ht="22.2" thickBot="1" x14ac:dyDescent="0.75">
      <c r="B45" s="42">
        <v>15</v>
      </c>
      <c r="C45" s="43"/>
      <c r="D45" s="40"/>
      <c r="E45" s="44"/>
      <c r="F45" s="40"/>
      <c r="G45" s="44"/>
      <c r="H45" s="45"/>
      <c r="I45" s="44"/>
      <c r="J45" s="41">
        <f t="shared" si="2"/>
        <v>0</v>
      </c>
      <c r="L45" s="37">
        <f t="shared" si="1"/>
        <v>350</v>
      </c>
    </row>
    <row r="46" spans="2:12" x14ac:dyDescent="0.7">
      <c r="B46" s="138" t="s">
        <v>22</v>
      </c>
      <c r="C46" s="139"/>
      <c r="D46" s="138">
        <f>SUM(D31:D45)</f>
        <v>0</v>
      </c>
      <c r="E46" s="139"/>
      <c r="F46" s="138">
        <f>SUM(F31:F45)</f>
        <v>0</v>
      </c>
      <c r="G46" s="139"/>
      <c r="H46" s="138">
        <f>SUM(H31:H45)</f>
        <v>0</v>
      </c>
      <c r="I46" s="139"/>
      <c r="J46" s="53">
        <f>SUM(J31:J45)</f>
        <v>0</v>
      </c>
      <c r="L46" s="37">
        <f t="shared" si="1"/>
        <v>360</v>
      </c>
    </row>
    <row r="47" spans="2:12" ht="22.2" thickBot="1" x14ac:dyDescent="0.75">
      <c r="B47" s="121" t="s">
        <v>23</v>
      </c>
      <c r="C47" s="122"/>
      <c r="D47" s="48">
        <f>I7-D46</f>
        <v>420</v>
      </c>
      <c r="E47" s="48"/>
      <c r="F47" s="48">
        <f>I7-F46</f>
        <v>420</v>
      </c>
      <c r="G47" s="48"/>
      <c r="H47" s="48">
        <f>I7-H46</f>
        <v>420</v>
      </c>
      <c r="I47" s="48"/>
      <c r="J47" s="50">
        <f>I7-J46</f>
        <v>420</v>
      </c>
      <c r="L47" s="37">
        <f t="shared" si="1"/>
        <v>370</v>
      </c>
    </row>
    <row r="48" spans="2:12" x14ac:dyDescent="0.7">
      <c r="B48" s="51"/>
      <c r="C48" s="51"/>
      <c r="D48" s="51"/>
      <c r="E48" s="51"/>
      <c r="F48" s="51"/>
      <c r="G48" s="51"/>
      <c r="H48" s="51"/>
      <c r="I48" s="51"/>
      <c r="J48" s="51"/>
      <c r="L48" s="37">
        <f t="shared" si="1"/>
        <v>380</v>
      </c>
    </row>
    <row r="49" spans="2:16" ht="54.6" customHeight="1" thickBot="1" x14ac:dyDescent="0.75">
      <c r="B49" s="120" t="s">
        <v>25</v>
      </c>
      <c r="C49" s="120"/>
      <c r="D49" s="120"/>
      <c r="E49" s="120"/>
      <c r="F49" s="120"/>
      <c r="G49" s="120"/>
      <c r="H49" s="90" t="s">
        <v>61</v>
      </c>
      <c r="I49" s="120"/>
      <c r="J49" s="120"/>
      <c r="L49" s="37">
        <f t="shared" si="1"/>
        <v>390</v>
      </c>
    </row>
    <row r="50" spans="2:16" ht="43.2" x14ac:dyDescent="0.7">
      <c r="B50" s="31" t="s">
        <v>14</v>
      </c>
      <c r="C50" s="32" t="s">
        <v>15</v>
      </c>
      <c r="D50" s="33" t="s">
        <v>16</v>
      </c>
      <c r="E50" s="33" t="s">
        <v>17</v>
      </c>
      <c r="F50" s="34" t="s">
        <v>18</v>
      </c>
      <c r="G50" s="35" t="s">
        <v>17</v>
      </c>
      <c r="H50" s="34" t="s">
        <v>19</v>
      </c>
      <c r="I50" s="32" t="s">
        <v>17</v>
      </c>
      <c r="J50" s="36" t="s">
        <v>20</v>
      </c>
      <c r="L50" s="37">
        <f t="shared" si="1"/>
        <v>400</v>
      </c>
    </row>
    <row r="51" spans="2:16" x14ac:dyDescent="0.7">
      <c r="B51" s="38">
        <v>1</v>
      </c>
      <c r="C51" s="39"/>
      <c r="D51" s="40"/>
      <c r="E51" s="39"/>
      <c r="F51" s="40"/>
      <c r="G51" s="39"/>
      <c r="H51" s="40"/>
      <c r="I51" s="39"/>
      <c r="J51" s="41">
        <f>(D51+F51+H51)/3</f>
        <v>0</v>
      </c>
      <c r="L51" s="37">
        <f t="shared" si="1"/>
        <v>410</v>
      </c>
    </row>
    <row r="52" spans="2:16" x14ac:dyDescent="0.7">
      <c r="B52" s="38">
        <v>2</v>
      </c>
      <c r="C52" s="39"/>
      <c r="D52" s="40"/>
      <c r="E52" s="39"/>
      <c r="F52" s="40"/>
      <c r="G52" s="39"/>
      <c r="H52" s="40"/>
      <c r="I52" s="39"/>
      <c r="J52" s="41">
        <f t="shared" ref="J52:J65" si="3">(D52+F52+H52)/3</f>
        <v>0</v>
      </c>
      <c r="L52" s="37">
        <f t="shared" si="1"/>
        <v>420</v>
      </c>
    </row>
    <row r="53" spans="2:16" x14ac:dyDescent="0.7">
      <c r="B53" s="38">
        <v>3</v>
      </c>
      <c r="C53" s="39"/>
      <c r="D53" s="40"/>
      <c r="E53" s="39"/>
      <c r="F53" s="40"/>
      <c r="G53" s="39"/>
      <c r="H53" s="40"/>
      <c r="I53" s="39"/>
      <c r="J53" s="41">
        <f t="shared" si="3"/>
        <v>0</v>
      </c>
      <c r="L53" s="37"/>
    </row>
    <row r="54" spans="2:16" x14ac:dyDescent="0.7">
      <c r="B54" s="38">
        <v>4</v>
      </c>
      <c r="C54" s="39"/>
      <c r="D54" s="40"/>
      <c r="E54" s="39"/>
      <c r="F54" s="40"/>
      <c r="G54" s="39"/>
      <c r="H54" s="40"/>
      <c r="I54" s="39"/>
      <c r="J54" s="41">
        <f t="shared" si="3"/>
        <v>0</v>
      </c>
      <c r="L54" s="37"/>
    </row>
    <row r="55" spans="2:16" x14ac:dyDescent="0.7">
      <c r="B55" s="38">
        <v>5</v>
      </c>
      <c r="C55" s="39"/>
      <c r="D55" s="40"/>
      <c r="E55" s="39"/>
      <c r="F55" s="40"/>
      <c r="G55" s="39"/>
      <c r="H55" s="40"/>
      <c r="I55" s="39"/>
      <c r="J55" s="41">
        <f t="shared" si="3"/>
        <v>0</v>
      </c>
      <c r="L55" s="37"/>
    </row>
    <row r="56" spans="2:16" x14ac:dyDescent="0.7">
      <c r="B56" s="38">
        <v>6</v>
      </c>
      <c r="C56" s="39"/>
      <c r="D56" s="40"/>
      <c r="E56" s="39"/>
      <c r="F56" s="40"/>
      <c r="G56" s="39"/>
      <c r="H56" s="40"/>
      <c r="I56" s="39"/>
      <c r="J56" s="41">
        <f t="shared" si="3"/>
        <v>0</v>
      </c>
    </row>
    <row r="57" spans="2:16" x14ac:dyDescent="0.7">
      <c r="B57" s="38">
        <v>7</v>
      </c>
      <c r="C57" s="39"/>
      <c r="D57" s="40"/>
      <c r="E57" s="39"/>
      <c r="F57" s="40"/>
      <c r="G57" s="39"/>
      <c r="H57" s="40"/>
      <c r="I57" s="39"/>
      <c r="J57" s="41">
        <f t="shared" si="3"/>
        <v>0</v>
      </c>
    </row>
    <row r="58" spans="2:16" x14ac:dyDescent="0.7">
      <c r="B58" s="38">
        <v>8</v>
      </c>
      <c r="C58" s="39"/>
      <c r="D58" s="40"/>
      <c r="E58" s="39"/>
      <c r="F58" s="40"/>
      <c r="G58" s="39"/>
      <c r="H58" s="40"/>
      <c r="I58" s="39"/>
      <c r="J58" s="41">
        <f t="shared" si="3"/>
        <v>0</v>
      </c>
    </row>
    <row r="59" spans="2:16" x14ac:dyDescent="0.7">
      <c r="B59" s="38">
        <v>9</v>
      </c>
      <c r="C59" s="39"/>
      <c r="D59" s="40"/>
      <c r="E59" s="39"/>
      <c r="F59" s="40"/>
      <c r="G59" s="39"/>
      <c r="H59" s="40"/>
      <c r="I59" s="39"/>
      <c r="J59" s="41">
        <f t="shared" si="3"/>
        <v>0</v>
      </c>
    </row>
    <row r="60" spans="2:16" x14ac:dyDescent="0.7">
      <c r="B60" s="38">
        <v>10</v>
      </c>
      <c r="C60" s="39"/>
      <c r="D60" s="40"/>
      <c r="E60" s="39"/>
      <c r="F60" s="40"/>
      <c r="G60" s="39"/>
      <c r="H60" s="40"/>
      <c r="I60" s="39"/>
      <c r="J60" s="41">
        <f t="shared" si="3"/>
        <v>0</v>
      </c>
    </row>
    <row r="61" spans="2:16" x14ac:dyDescent="0.7">
      <c r="B61" s="38">
        <v>11</v>
      </c>
      <c r="C61" s="39"/>
      <c r="D61" s="40"/>
      <c r="E61" s="39"/>
      <c r="F61" s="40"/>
      <c r="G61" s="39"/>
      <c r="H61" s="40"/>
      <c r="I61" s="39"/>
      <c r="J61" s="41">
        <f t="shared" si="3"/>
        <v>0</v>
      </c>
    </row>
    <row r="62" spans="2:16" x14ac:dyDescent="0.7">
      <c r="B62" s="38">
        <v>12</v>
      </c>
      <c r="C62" s="39"/>
      <c r="D62" s="40"/>
      <c r="E62" s="39"/>
      <c r="F62" s="40"/>
      <c r="G62" s="39"/>
      <c r="H62" s="40"/>
      <c r="I62" s="39"/>
      <c r="J62" s="41">
        <f t="shared" si="3"/>
        <v>0</v>
      </c>
      <c r="P62" s="52"/>
    </row>
    <row r="63" spans="2:16" x14ac:dyDescent="0.7">
      <c r="B63" s="38">
        <v>13</v>
      </c>
      <c r="C63" s="39"/>
      <c r="D63" s="40"/>
      <c r="E63" s="39"/>
      <c r="F63" s="40"/>
      <c r="G63" s="39"/>
      <c r="H63" s="40"/>
      <c r="I63" s="39"/>
      <c r="J63" s="41">
        <f t="shared" si="3"/>
        <v>0</v>
      </c>
    </row>
    <row r="64" spans="2:16" x14ac:dyDescent="0.7">
      <c r="B64" s="38">
        <v>14</v>
      </c>
      <c r="C64" s="39"/>
      <c r="D64" s="40"/>
      <c r="E64" s="39"/>
      <c r="F64" s="40"/>
      <c r="G64" s="39"/>
      <c r="H64" s="40"/>
      <c r="I64" s="39"/>
      <c r="J64" s="41">
        <f t="shared" si="3"/>
        <v>0</v>
      </c>
    </row>
    <row r="65" spans="2:10" ht="22.2" thickBot="1" x14ac:dyDescent="0.75">
      <c r="B65" s="42">
        <v>15</v>
      </c>
      <c r="C65" s="43"/>
      <c r="D65" s="40"/>
      <c r="E65" s="44"/>
      <c r="F65" s="40"/>
      <c r="G65" s="44"/>
      <c r="H65" s="45"/>
      <c r="I65" s="44"/>
      <c r="J65" s="41">
        <f t="shared" si="3"/>
        <v>0</v>
      </c>
    </row>
    <row r="66" spans="2:10" x14ac:dyDescent="0.7">
      <c r="B66" s="138" t="s">
        <v>22</v>
      </c>
      <c r="C66" s="139"/>
      <c r="D66" s="138">
        <f>SUM(D51:D65)</f>
        <v>0</v>
      </c>
      <c r="E66" s="139"/>
      <c r="F66" s="138">
        <f>SUM(F51:F65)</f>
        <v>0</v>
      </c>
      <c r="G66" s="139"/>
      <c r="H66" s="138">
        <f>SUM(H51:H65)</f>
        <v>0</v>
      </c>
      <c r="I66" s="139"/>
      <c r="J66" s="53">
        <f>SUM(J51:J65)</f>
        <v>0</v>
      </c>
    </row>
    <row r="67" spans="2:10" ht="22.2" thickBot="1" x14ac:dyDescent="0.75">
      <c r="B67" s="121" t="s">
        <v>23</v>
      </c>
      <c r="C67" s="122"/>
      <c r="D67" s="48">
        <f>I7-D66</f>
        <v>420</v>
      </c>
      <c r="E67" s="48"/>
      <c r="F67" s="48">
        <f>I7-F66</f>
        <v>420</v>
      </c>
      <c r="G67" s="48"/>
      <c r="H67" s="48">
        <f>I7-H66</f>
        <v>420</v>
      </c>
      <c r="I67" s="48"/>
      <c r="J67" s="54">
        <f>I7-J66</f>
        <v>420</v>
      </c>
    </row>
    <row r="68" spans="2:10" ht="22.2" thickBot="1" x14ac:dyDescent="0.75">
      <c r="B68" s="55"/>
      <c r="C68" s="55"/>
      <c r="D68" s="55"/>
      <c r="E68" s="55"/>
      <c r="F68" s="55"/>
      <c r="G68" s="55"/>
      <c r="H68" s="55"/>
      <c r="I68" s="55"/>
      <c r="J68" s="56"/>
    </row>
    <row r="69" spans="2:10" x14ac:dyDescent="0.7">
      <c r="B69" s="57" t="s">
        <v>26</v>
      </c>
      <c r="C69" s="58"/>
      <c r="D69" s="58"/>
      <c r="E69" s="59">
        <f>J26+J46+J66</f>
        <v>0</v>
      </c>
      <c r="F69" s="60"/>
      <c r="G69" s="58" t="s">
        <v>27</v>
      </c>
      <c r="H69" s="58"/>
      <c r="I69" s="60"/>
      <c r="J69" s="61">
        <f>E69/3</f>
        <v>0</v>
      </c>
    </row>
    <row r="70" spans="2:10" ht="22.2" thickBot="1" x14ac:dyDescent="0.75">
      <c r="B70" s="62" t="s">
        <v>28</v>
      </c>
      <c r="C70" s="63"/>
      <c r="D70" s="63"/>
      <c r="E70" s="64">
        <f>J27+J47+J67</f>
        <v>1260</v>
      </c>
      <c r="F70" s="65"/>
      <c r="G70" s="63" t="s">
        <v>39</v>
      </c>
      <c r="H70" s="63"/>
      <c r="I70" s="65"/>
      <c r="J70" s="66">
        <f>E70/3</f>
        <v>420</v>
      </c>
    </row>
    <row r="71" spans="2:10" ht="22.2" thickBot="1" x14ac:dyDescent="0.7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7">
      <c r="B72" s="142" t="s">
        <v>29</v>
      </c>
      <c r="C72" s="143"/>
      <c r="D72" s="68"/>
      <c r="E72" s="69"/>
      <c r="F72" s="70" t="s">
        <v>30</v>
      </c>
      <c r="G72" s="71"/>
      <c r="H72" s="70" t="s">
        <v>31</v>
      </c>
      <c r="I72" s="72"/>
      <c r="J72" s="73"/>
    </row>
    <row r="73" spans="2:10" ht="22.2" thickBot="1" x14ac:dyDescent="0.75">
      <c r="B73" s="140" t="s">
        <v>32</v>
      </c>
      <c r="C73" s="141"/>
      <c r="D73" s="74"/>
      <c r="E73" s="75"/>
      <c r="F73" s="75"/>
      <c r="G73" s="75"/>
      <c r="H73" s="75"/>
      <c r="I73" s="75"/>
      <c r="J73" s="76"/>
    </row>
    <row r="74" spans="2:10" x14ac:dyDescent="0.7">
      <c r="F74" s="77"/>
      <c r="H74" s="77"/>
    </row>
    <row r="83" spans="10:10" x14ac:dyDescent="0.7">
      <c r="J83" s="78"/>
    </row>
    <row r="84" spans="10:10" x14ac:dyDescent="0.7">
      <c r="J84" s="78"/>
    </row>
    <row r="87" spans="10:10" x14ac:dyDescent="0.7">
      <c r="J87" s="78"/>
    </row>
    <row r="88" spans="10:10" x14ac:dyDescent="0.7">
      <c r="J88" s="78"/>
    </row>
    <row r="89" spans="10:10" x14ac:dyDescent="0.7">
      <c r="J89" s="78"/>
    </row>
  </sheetData>
  <mergeCells count="39">
    <mergeCell ref="H66:I66"/>
    <mergeCell ref="B67:C67"/>
    <mergeCell ref="F6:G6"/>
    <mergeCell ref="I6:J6"/>
    <mergeCell ref="B7:C7"/>
    <mergeCell ref="D7:E7"/>
    <mergeCell ref="F7:H7"/>
    <mergeCell ref="B72:C72"/>
    <mergeCell ref="B46:C46"/>
    <mergeCell ref="B47:C47"/>
    <mergeCell ref="D66:E66"/>
    <mergeCell ref="F66:G66"/>
    <mergeCell ref="B1:I1"/>
    <mergeCell ref="B2:J2"/>
    <mergeCell ref="C3:D3"/>
    <mergeCell ref="C4:D4"/>
    <mergeCell ref="C5:D5"/>
    <mergeCell ref="I3:J3"/>
    <mergeCell ref="F4:G4"/>
    <mergeCell ref="I4:J4"/>
    <mergeCell ref="F5:G5"/>
    <mergeCell ref="I5:J5"/>
    <mergeCell ref="F3:G3"/>
    <mergeCell ref="I7:J7"/>
    <mergeCell ref="C6:D6"/>
    <mergeCell ref="B73:C73"/>
    <mergeCell ref="I9:J9"/>
    <mergeCell ref="B29:G29"/>
    <mergeCell ref="I29:J29"/>
    <mergeCell ref="B49:G49"/>
    <mergeCell ref="I49:J49"/>
    <mergeCell ref="B9:G9"/>
    <mergeCell ref="B27:C27"/>
    <mergeCell ref="D46:E46"/>
    <mergeCell ref="F46:G46"/>
    <mergeCell ref="H46:I46"/>
    <mergeCell ref="B8:J8"/>
    <mergeCell ref="B26:C26"/>
    <mergeCell ref="B66:C66"/>
  </mergeCells>
  <dataValidations count="4">
    <dataValidation type="list" allowBlank="1" showInputMessage="1" showErrorMessage="1" sqref="I6:J6">
      <formula1>$O$11:$O$19</formula1>
    </dataValidation>
    <dataValidation type="list" allowBlank="1" showInputMessage="1" showErrorMessage="1" sqref="I4">
      <formula1>$M$11:$M$14</formula1>
    </dataValidation>
    <dataValidation type="list" allowBlank="1" showInputMessage="1" showErrorMessage="1" sqref="F11:F25 D11:D25 D51:D65 H51:H65 F51:F65 D31:D45 H31:H45 F31:F45 H28 H48 H11:H25">
      <formula1>$L$11:$L$52</formula1>
    </dataValidation>
    <dataValidation type="list" allowBlank="1" showInputMessage="1" showErrorMessage="1" sqref="I5:J5">
      <formula1>$N$11:$N$13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عبء العمل في الوحدة</vt:lpstr>
      <vt:lpstr>الموظف (1)</vt:lpstr>
      <vt:lpstr>الموظف (2)</vt:lpstr>
      <vt:lpstr>الموظف (3)</vt:lpstr>
      <vt:lpstr>الموظف (4)</vt:lpstr>
      <vt:lpstr>الموظف (5)</vt:lpstr>
      <vt:lpstr>الموظف (6)</vt:lpstr>
      <vt:lpstr>الموظف (7)</vt:lpstr>
      <vt:lpstr>الموظف (8)</vt:lpstr>
      <vt:lpstr>الموظف (9)</vt:lpstr>
      <vt:lpstr>الموظف (10)</vt:lpstr>
      <vt:lpstr>الموظف (11)</vt:lpstr>
      <vt:lpstr>الموظف (12)</vt:lpstr>
      <vt:lpstr>الموظف (13)</vt:lpstr>
      <vt:lpstr>الموظف(14)</vt:lpstr>
      <vt:lpstr>الموظف (15)</vt:lpstr>
      <vt:lpstr>الموظف (16)</vt:lpstr>
      <vt:lpstr>الموظف (17)</vt:lpstr>
      <vt:lpstr>الموظف (18)</vt:lpstr>
      <vt:lpstr>الموظف (19)</vt:lpstr>
      <vt:lpstr>الموظف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yazan.a</dc:creator>
  <cp:lastModifiedBy>Amjad m. Odeh</cp:lastModifiedBy>
  <dcterms:created xsi:type="dcterms:W3CDTF">2019-02-19T12:44:11Z</dcterms:created>
  <dcterms:modified xsi:type="dcterms:W3CDTF">2019-02-21T09:09:05Z</dcterms:modified>
</cp:coreProperties>
</file>